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firstSheet="5" activeTab="9"/>
  </bookViews>
  <sheets>
    <sheet name="норм" sheetId="1" r:id="rId1"/>
    <sheet name="адм1" sheetId="2" r:id="rId2"/>
    <sheet name="доходы1" sheetId="3" r:id="rId3"/>
    <sheet name="прил.5" sheetId="4" r:id="rId4"/>
    <sheet name="прил.6" sheetId="5" r:id="rId5"/>
    <sheet name="2010-2011" sheetId="6" r:id="rId6"/>
    <sheet name="прил.8" sheetId="7" r:id="rId7"/>
    <sheet name="приложение.9" sheetId="8" r:id="rId8"/>
    <sheet name="пр.10." sheetId="9" r:id="rId9"/>
    <sheet name="ведом11пр." sheetId="10" r:id="rId10"/>
    <sheet name="прогр1" sheetId="11" r:id="rId11"/>
    <sheet name="прогр2" sheetId="12" r:id="rId12"/>
    <sheet name="ож дох" sheetId="13" r:id="rId13"/>
    <sheet name="ож расх" sheetId="14" r:id="rId14"/>
  </sheets>
  <definedNames/>
  <calcPr fullCalcOnLoad="1"/>
</workbook>
</file>

<file path=xl/sharedStrings.xml><?xml version="1.0" encoding="utf-8"?>
<sst xmlns="http://schemas.openxmlformats.org/spreadsheetml/2006/main" count="1671" uniqueCount="330">
  <si>
    <t xml:space="preserve">Единый налог, взимаемый в связи с применением упрощенной системы налогообложения </t>
  </si>
  <si>
    <t>03000</t>
  </si>
  <si>
    <t xml:space="preserve">Единый сельскохозяйственный налог </t>
  </si>
  <si>
    <t>НАЛОГИ НА ИМУЩЕСТВО</t>
  </si>
  <si>
    <t>01030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</si>
  <si>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</si>
  <si>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06000</t>
  </si>
  <si>
    <t>06010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</si>
  <si>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</si>
  <si>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06013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</si>
  <si>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</si>
  <si>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06023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</si>
  <si>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</si>
  <si>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04020</t>
  </si>
  <si>
    <t>Государственная пошлина за совершение нотариальных действий лицами органами местного самоуправления.</t>
  </si>
  <si>
    <t>ЗАДОЛЖЕННОСТЬ И ПЕРЕРАСЧЕТЫ ПО ОТМЕНЕННЫМ НАЛОГАМ, СБОРАМ И ИНЫМ ОБЯЗАТЕЛЬНЫМ ПЛАТЕЖАМ</t>
  </si>
  <si>
    <t>04000</t>
  </si>
  <si>
    <t xml:space="preserve">Налоги на имущество </t>
  </si>
  <si>
    <t>04050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</si>
  <si>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</si>
  <si>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</si>
  <si>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163</t>
  </si>
  <si>
    <t>ДОХОДЫ ОТ ИСПОЛЬЗОВАНИЯ ИМУЩЕСТВА, НАХОДЯЩЕГОСЯ В ГОСУДАРСТВЕННОЙ И МУНИЦИПАЛЬНОЙ СОБСТВЕННОСТИ</t>
  </si>
  <si>
    <t>120</t>
  </si>
  <si>
    <t>0980201</t>
  </si>
  <si>
    <t>Обеспечение деятельности подведомственных учреждений</t>
  </si>
  <si>
    <t>3510000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</si>
  <si>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поселений (за исключением земельных участков, предназначенных для целей жилищного строительства)</t>
  </si>
  <si>
    <t>05020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</si>
  <si>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</si>
  <si>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05025</t>
  </si>
  <si>
    <t>Арендная плата и поступления от продажи права на заключение договоров аренды за земли, находящиеся в собственности поселений</t>
  </si>
  <si>
    <t>05035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</si>
  <si>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</si>
  <si>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02030</t>
  </si>
  <si>
    <t>410</t>
  </si>
  <si>
    <t>Доходы от реализации имущества, находящегося в собственности поселений (в части реализации основных средств по указанному имуществу)</t>
  </si>
  <si>
    <t>17</t>
  </si>
  <si>
    <t>05000</t>
  </si>
  <si>
    <t>180</t>
  </si>
  <si>
    <t>Прочие неналоговые доходы</t>
  </si>
  <si>
    <t>05050</t>
  </si>
  <si>
    <t>Прочие неналоговые доходы бюджетов поселений</t>
  </si>
  <si>
    <t>БЕЗВОЗМЕЗДНЫЕ ПОСТУПЛЕНИЯ</t>
  </si>
  <si>
    <t>01001</t>
  </si>
  <si>
    <t>151</t>
  </si>
  <si>
    <t>дотации бюджетам поселений на выравнивание уровня бюджетной обеспеченности</t>
  </si>
  <si>
    <t>02020</t>
  </si>
  <si>
    <t>Субвенции бюджетам поселений на осуществление полномочий по первичному воинскому учету на территориях, где отсутствуют военные комиссариаты</t>
  </si>
  <si>
    <t>02088</t>
  </si>
  <si>
    <t>0001</t>
  </si>
  <si>
    <t>0002</t>
  </si>
  <si>
    <t>02089</t>
  </si>
  <si>
    <t>Прочие безвозмездные поступления в бюджеты поселений</t>
  </si>
  <si>
    <t>8</t>
  </si>
  <si>
    <t>50</t>
  </si>
  <si>
    <t xml:space="preserve">                          ИТОГО  ДОХОДОВ</t>
  </si>
  <si>
    <t>6</t>
  </si>
  <si>
    <t>0102</t>
  </si>
  <si>
    <t>00430</t>
  </si>
  <si>
    <t>Продажа земли</t>
  </si>
  <si>
    <t>Дефицит/профицит</t>
  </si>
  <si>
    <t>к решению сельского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</si>
  <si>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</si>
  <si>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</si>
  <si>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</si>
  <si>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2011 год</t>
  </si>
  <si>
    <t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</si>
  <si>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</si>
  <si>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бюджетов(областной бюджет)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</si>
  <si>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 (областной бюджет)</t>
  </si>
  <si>
    <t>мероприятия в области здравоохранения, спорта и физической культуры</t>
  </si>
  <si>
    <t>Всего расходов</t>
  </si>
  <si>
    <t>Приложение № 1</t>
  </si>
  <si>
    <t>Приложение № 2</t>
  </si>
  <si>
    <t>Совета народных депутатов</t>
  </si>
  <si>
    <t>Код</t>
  </si>
  <si>
    <t>ДОХОДЫ</t>
  </si>
  <si>
    <t>НАЛОГИ НА ПРИБЫЛЬ, ДОХОДЫ</t>
  </si>
  <si>
    <t>10102000010000110</t>
  </si>
  <si>
    <t>Налог на доходы физических лиц</t>
  </si>
  <si>
    <t>НАЛОГИ НА СОВОКУПНЫЙ ДОХОД</t>
  </si>
  <si>
    <t>ГОСУДАРСТВЕННАЯ ПОШЛИНА</t>
  </si>
  <si>
    <t>ПРОЧИЕ НЕНАЛОГОВЫЕ ДОХОДЫ</t>
  </si>
  <si>
    <t>тыс.руб.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</si>
  <si>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</si>
  <si>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</si>
  <si>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</si>
  <si>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</si>
  <si>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</si>
  <si>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</si>
  <si>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</si>
  <si>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</si>
  <si>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</si>
  <si>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</si>
  <si>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</si>
  <si>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</si>
  <si>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</si>
  <si>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</si>
  <si>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</si>
  <si>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05</t>
  </si>
  <si>
    <t>Жилищное хозяйство</t>
  </si>
  <si>
    <t>Коммунальное хозяйство</t>
  </si>
  <si>
    <t>06</t>
  </si>
  <si>
    <t>07</t>
  </si>
  <si>
    <t>02</t>
  </si>
  <si>
    <t>Культура, кинематография и средства массовой информации</t>
  </si>
  <si>
    <t>08</t>
  </si>
  <si>
    <t>Культура</t>
  </si>
  <si>
    <t>Здравоохранение и спорт</t>
  </si>
  <si>
    <t>09</t>
  </si>
  <si>
    <t>Спорт и физическая культура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</si>
  <si>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</si>
  <si>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</si>
  <si>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</si>
  <si>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</si>
  <si>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Межбюджетные трансферты</t>
  </si>
  <si>
    <t>ВР</t>
  </si>
  <si>
    <t>001</t>
  </si>
  <si>
    <t>Руководство и управление в сфере установленных функций</t>
  </si>
  <si>
    <t>Центральный аппарат</t>
  </si>
  <si>
    <t>005</t>
  </si>
  <si>
    <t>10</t>
  </si>
  <si>
    <t>Дворцы и дома культуры, другие учреждения культуры и средств массовой информации</t>
  </si>
  <si>
    <t>11</t>
  </si>
  <si>
    <t>ДОХОДЫ ОТ ПРОДАЖИ МАТЕРИАЛЬНЫХ И НЕМАТЕРИАЛЬНЫХ АКТИВОВ</t>
  </si>
  <si>
    <t>Итого расходов</t>
  </si>
  <si>
    <t>ВСЕГО расходов</t>
  </si>
  <si>
    <t>план год</t>
  </si>
  <si>
    <t>Другие вопросы в области национальной экономики</t>
  </si>
  <si>
    <t>10606000000000110</t>
  </si>
  <si>
    <t>Земельный налог</t>
  </si>
  <si>
    <t>11105010100000120</t>
  </si>
  <si>
    <t xml:space="preserve">                                 </t>
  </si>
  <si>
    <t>код администратора</t>
  </si>
  <si>
    <t>Код бюджетной классификации</t>
  </si>
  <si>
    <t>Наименование дохода</t>
  </si>
  <si>
    <t>10601030000000110</t>
  </si>
  <si>
    <t>Налог на имущество физических лиц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</si>
  <si>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</si>
  <si>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</t>
  </si>
  <si>
    <t>817</t>
  </si>
  <si>
    <t>012</t>
  </si>
  <si>
    <t>код дохода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</si>
  <si>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</si>
  <si>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ЦСТ</t>
  </si>
  <si>
    <t>Руководство и управление в сфере установленных функций!</t>
  </si>
  <si>
    <t>12</t>
  </si>
  <si>
    <t>14</t>
  </si>
  <si>
    <t>Физическая культура и спорт</t>
  </si>
  <si>
    <t>0020000</t>
  </si>
  <si>
    <t>500</t>
  </si>
  <si>
    <t>0020400</t>
  </si>
  <si>
    <t>Строительство объектов общегражданского назначения</t>
  </si>
  <si>
    <t>1020200</t>
  </si>
  <si>
    <t>003</t>
  </si>
  <si>
    <t>Благоустройство</t>
  </si>
  <si>
    <t xml:space="preserve">Содержание автомобильных дорог </t>
  </si>
  <si>
    <t>6000200</t>
  </si>
  <si>
    <t>006</t>
  </si>
  <si>
    <t xml:space="preserve">Мероприятия в области коммунального хозяйства </t>
  </si>
  <si>
    <t>3510500</t>
  </si>
  <si>
    <t>Выполнение функций бюджетными учреждениями</t>
  </si>
  <si>
    <t>4409900</t>
  </si>
  <si>
    <t>5129700</t>
  </si>
  <si>
    <t>4910100</t>
  </si>
  <si>
    <t>2011г</t>
  </si>
  <si>
    <t>5054600</t>
  </si>
  <si>
    <t>0</t>
  </si>
  <si>
    <t>0013600</t>
  </si>
  <si>
    <t>1000</t>
  </si>
  <si>
    <t>Наименование групп, подгрупп, статей, подстатей, элементов, программ (подпрограмм), кодов эконо­мической классификации доходов</t>
  </si>
  <si>
    <t>Администратора</t>
  </si>
  <si>
    <t>Группы</t>
  </si>
  <si>
    <t>Подгруппы</t>
  </si>
  <si>
    <t>Статьи и подстатьи</t>
  </si>
  <si>
    <t>Элемента</t>
  </si>
  <si>
    <t>Программы</t>
  </si>
  <si>
    <t>Экономической классификации</t>
  </si>
  <si>
    <t>2</t>
  </si>
  <si>
    <t>000</t>
  </si>
  <si>
    <t>1</t>
  </si>
  <si>
    <t>00</t>
  </si>
  <si>
    <t>00000</t>
  </si>
  <si>
    <t>0000</t>
  </si>
  <si>
    <t>182</t>
  </si>
  <si>
    <t>02000</t>
  </si>
  <si>
    <t>110</t>
  </si>
  <si>
    <t>02010</t>
  </si>
  <si>
    <t>Налог на доходы физических лиц с доходов, полученных в виде дивидендов от долевого участия в деятельности организаций</t>
  </si>
  <si>
    <t>01000</t>
  </si>
  <si>
    <t>Администрация  сельского  поселения</t>
  </si>
  <si>
    <t>11701050100000180</t>
  </si>
  <si>
    <t>11705050100000180</t>
  </si>
  <si>
    <t>11109045100000120</t>
  </si>
  <si>
    <t>10804020011000110</t>
  </si>
  <si>
    <t>20201001100000151</t>
  </si>
  <si>
    <t>20203015100000151</t>
  </si>
  <si>
    <t>20705000100000180</t>
  </si>
  <si>
    <t>Центральный  аппарат</t>
  </si>
  <si>
    <t>Глава  сельского  поселения</t>
  </si>
  <si>
    <t>05010</t>
  </si>
  <si>
    <t>Приложение № 4</t>
  </si>
  <si>
    <t>Приложение № 5</t>
  </si>
  <si>
    <t>Приложение №6</t>
  </si>
  <si>
    <t>Приложение №7</t>
  </si>
  <si>
    <t>Приложение №8</t>
  </si>
  <si>
    <t>Приложение №9</t>
  </si>
  <si>
    <t>11105035100000120</t>
  </si>
  <si>
    <t>Государственная пошлина за совершение  нотариальных  действий</t>
  </si>
  <si>
    <t>*******</t>
  </si>
  <si>
    <t>Сумма</t>
  </si>
  <si>
    <t>глава  администрации</t>
  </si>
  <si>
    <t>обеспечение мероприятий по кап.ремонту жилых домов</t>
  </si>
  <si>
    <t>Федеральная целевая программа "Жилище" на 2002 - 2010 годы Подпрограмма "Переселение граждан Российской Федерации из ветхого и аварийного жилищного фонда"</t>
  </si>
  <si>
    <t>1000404</t>
  </si>
  <si>
    <t>Строительство объектов для нужд отрасли</t>
  </si>
  <si>
    <t>6000000</t>
  </si>
  <si>
    <t>1000401</t>
  </si>
  <si>
    <t>Региональные целевые программы</t>
  </si>
  <si>
    <t>5220000</t>
  </si>
  <si>
    <t>Мероприятия в области коммунального хозяйства по развитию, реконструкции и замене инженерных сетей</t>
  </si>
  <si>
    <t>0010000</t>
  </si>
  <si>
    <t>Непрограммные инвестиции в основные фонды</t>
  </si>
  <si>
    <t>1020000</t>
  </si>
  <si>
    <t>214</t>
  </si>
  <si>
    <t>Состояние окружающей среды и природопользования</t>
  </si>
  <si>
    <t>4100000</t>
  </si>
  <si>
    <t>Природоохранные мероприятия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</si>
  <si>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</si>
  <si>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</si>
  <si>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3370000</t>
  </si>
  <si>
    <t>Работы по гидрометеорологии и мониторингу окружающей среды</t>
  </si>
  <si>
    <t>Библиотеки</t>
  </si>
  <si>
    <t>Физкультура  и спорт</t>
  </si>
  <si>
    <t xml:space="preserve">Социальная  политика </t>
  </si>
  <si>
    <t xml:space="preserve"> </t>
  </si>
  <si>
    <t xml:space="preserve">глава  администрации </t>
  </si>
  <si>
    <t>00200400</t>
  </si>
  <si>
    <t>351500</t>
  </si>
  <si>
    <t>Мероприятия по благоустройству городских и сельских поселений</t>
  </si>
  <si>
    <t>412</t>
  </si>
  <si>
    <t>Учреждения, обеспечивающие предоставление услуг в сфере здравоохранения</t>
  </si>
  <si>
    <t>4520000</t>
  </si>
  <si>
    <t>4529900</t>
  </si>
  <si>
    <t>20204999100000151</t>
  </si>
  <si>
    <t>прочие межбюджетные трансферты, передаваемые бюджетам поселений</t>
  </si>
  <si>
    <t>4999.</t>
  </si>
  <si>
    <t>0000.</t>
  </si>
  <si>
    <t>11406014100000430</t>
  </si>
  <si>
    <t>10503000010000110</t>
  </si>
  <si>
    <t xml:space="preserve">Поступление доходов в  бюджет  Подберезовского  сельского  поселения </t>
  </si>
  <si>
    <t>03015.</t>
  </si>
  <si>
    <t>Администраторы доходов бюджета  Подберезовского сельского  поселения</t>
  </si>
  <si>
    <t>Организация и содержание мест захоронения</t>
  </si>
  <si>
    <t>Прочие мероприятия</t>
  </si>
  <si>
    <t>№ 66 от 24 декабря 2008г</t>
  </si>
  <si>
    <t>к решению Подберезовского</t>
  </si>
  <si>
    <t>№  66 от  24 декабря 2008 г.</t>
  </si>
  <si>
    <t>6000400</t>
  </si>
  <si>
    <t>6000500</t>
  </si>
  <si>
    <t xml:space="preserve">к решению </t>
  </si>
  <si>
    <t>23,65</t>
  </si>
  <si>
    <t>Приложение №10</t>
  </si>
  <si>
    <t>Приложение №11</t>
  </si>
  <si>
    <t>06014.</t>
  </si>
  <si>
    <t>430.</t>
  </si>
  <si>
    <t>№ ___ от  ____________________ 2009г</t>
  </si>
  <si>
    <t>Поступление  доходов  в  бюджет  Подберезовского  сельского  поселения на  2011 - 2012 годы</t>
  </si>
  <si>
    <t>сумма   2010 год</t>
  </si>
  <si>
    <t>Распределение расходов  бюджета Подберезовского сельского  поселения на 2010 год
 по разделам и подразделам функциональной классификации расходов</t>
  </si>
  <si>
    <t>№ ____ от _____________ 2009г</t>
  </si>
  <si>
    <t>Распределение расходов  бюджета Подберезовского  сельского  поселения на 2011-2012гг
 по разделам и подразделам функциональной классификации расходов</t>
  </si>
  <si>
    <t>2012г</t>
  </si>
  <si>
    <t>Распределение расходов из  бюджета Подберёзовского сельского поселения на 2010 год 
по разделам и подразделам, целевым статьям и видам расходов функциональной классификации расходов</t>
  </si>
  <si>
    <t>№ ___ от _________________ 2009 г.</t>
  </si>
  <si>
    <t>0020300</t>
  </si>
  <si>
    <t>Распределение расходов из  бюджета Подберезовского сельского поселения на 2011 и 2012 годы 
по разделам и подразделам, целевым статьям и видам расходов функциональной классификации расходов</t>
  </si>
  <si>
    <t>2012 год</t>
  </si>
  <si>
    <t>Распределение расходов из  бюджета Подберёзовского сельского поселения на 2010 год по ведомственной структуре</t>
  </si>
  <si>
    <t>Распределение расходов из  бюджета Подберезовского сельского поселения на 2011-2012 года по ведомственной структуре</t>
  </si>
  <si>
    <t>№ _ от _24_ декабря 2009г</t>
  </si>
  <si>
    <t>№ ____ от __24 декабря__  2009г</t>
  </si>
  <si>
    <r>
      <t xml:space="preserve">№_____ от   </t>
    </r>
    <r>
      <rPr>
        <u val="single"/>
        <sz val="9"/>
        <color indexed="8"/>
        <rFont val="Times New Roman"/>
        <family val="1"/>
      </rPr>
      <t xml:space="preserve">24.12.  </t>
    </r>
    <r>
      <rPr>
        <sz val="9"/>
        <color indexed="8"/>
        <rFont val="Times New Roman"/>
        <family val="1"/>
      </rPr>
      <t>2009г.</t>
    </r>
  </si>
  <si>
    <t>0,95</t>
  </si>
  <si>
    <t>Единый сельскохозяйсвенный налог</t>
  </si>
  <si>
    <t>Земельный налог, по обязательствам возникшим до января 2006 года,мобилизуемый на территориях поселений</t>
  </si>
  <si>
    <t>10904050100000110</t>
  </si>
  <si>
    <t>Доходы от реализации имущества, находящегося в собственности поселений</t>
  </si>
  <si>
    <t>11402033100000410</t>
  </si>
  <si>
    <t>Доходы от продажи земельных участков государственная собственность на которые не разграничена</t>
  </si>
  <si>
    <t>Прочие поступления от использования имущества,находящегося в собственности поселений (за исключением имущества муниципальных автономных учреждений,а также имущества муниципальных унитарных предприятий)</t>
  </si>
  <si>
    <t>Невыясненные поступления,зачисляемые в бюджет поселений</t>
  </si>
  <si>
    <t>Дотации бюджетам поселений на выравнивание бюджетной обеспеченности</t>
  </si>
  <si>
    <t>20202089100002151</t>
  </si>
  <si>
    <t>Субсидии бюджетам поселений на обеспечение мероприятий по переселению граждан из аварийного жилищного фонда за счет средств бюджетов(областной бюджет)</t>
  </si>
  <si>
    <t>20202088100001151</t>
  </si>
  <si>
    <t>Субсидии бюджетам поселений на обеспечение мероприятий по капитальному ремонту многоквартирных домов за счет средствпоступивших от государственной корпарации Фонд содействия реформированию ЖКХ</t>
  </si>
  <si>
    <t>Субсидии бюджетам поселений на осуществление полномочий по первичному воинскому учету на территориях,где отсутствуют военные коммиссариаты</t>
  </si>
  <si>
    <t>Прочие межбюджетные трансферты,предоставляемые бюджетам поселений</t>
  </si>
  <si>
    <t>Управление по имуществу администрации Мценского района</t>
  </si>
  <si>
    <t>Межрайонная инспекция Федеральной налоговой службы №4 по Орловской области.</t>
  </si>
  <si>
    <t>Нормативы распределения доходов между бюджетами на 2010 год и на плановый период 2011-2012 годов</t>
  </si>
  <si>
    <t>норматив распределения %</t>
  </si>
  <si>
    <t>Единый сельскохозяйственный налог</t>
  </si>
  <si>
    <t>Госпошлина</t>
  </si>
  <si>
    <t>Земельный налог по обязательствам возникшим до января 2006 года, мобилизуемый на территориях поселений</t>
  </si>
  <si>
    <t>11105010100000110</t>
  </si>
  <si>
    <t>11105035050000110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</si>
  <si>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</si>
  <si>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</si>
  <si>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реализации  имущества, находящегося в собственности поселений</t>
  </si>
  <si>
    <t>11705050050000180</t>
  </si>
  <si>
    <t>прочие неналоговые доходы</t>
  </si>
  <si>
    <t>Невыясненные поступления, зачисляемые в бюджеты поселений</t>
  </si>
  <si>
    <t>Субсидии бюджетам поселений на обеспечение мероприятий по переселению граждан из аварийного жилищного фонда за счет средств бюджетов (областной бюджет)</t>
  </si>
  <si>
    <t>20202088100002151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</si>
  <si>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</si>
  <si>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20202089100001151</t>
  </si>
  <si>
    <t>Субсидии бюджетам поселений на обеспечение мероприятий по капитальному ремонту многоквартирных домов за счет средств бюджетов (областной бюджет)</t>
  </si>
  <si>
    <t xml:space="preserve"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</si>
  <si>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Прочие межбюджетные трансферты, предоставляемые бюджетам поселений</t>
  </si>
  <si>
    <t>Прочие мероприятия по благоустройству</t>
  </si>
  <si>
    <t>5140100</t>
  </si>
  <si>
    <t>Доплаты к пенсиям государственных служащих субъектов РФ и муниципальных служащих</t>
  </si>
  <si>
    <t>Оплата жилищно-коммунальных услуг отдельным категориям граждан</t>
  </si>
  <si>
    <t>Администрация Подберезовского сельского поселения</t>
  </si>
  <si>
    <t>Глава</t>
  </si>
  <si>
    <t>МУ "Подберезовский СОЦКУЛЬТЦЕНТР"</t>
  </si>
  <si>
    <t>№ ____ от  24.12. 2009г.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</si>
</sst>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"/>
    <numFmt numFmtId="171" formatCode="0.0%"/>
    <numFmt numFmtId="172" formatCode="0.00000"/>
    <numFmt numFmtId="173" formatCode="0.0000"/>
    <numFmt numFmtId="174" formatCode="000000"/>
    <numFmt numFmtId="175" formatCode="#,##0.000"/>
    <numFmt numFmtId="176" formatCode="#,##0.0000"/>
  </numFmts>
  <fonts count="22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8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u val="single"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0" fillId="2" borderId="1" xfId="0" applyNumberFormat="1" applyFont="1" applyFill="1" applyBorder="1" applyAlignment="1">
      <alignment horizontal="center" vertical="top" wrapText="1"/>
    </xf>
    <xf numFmtId="49" fontId="11" fillId="2" borderId="1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2" fillId="0" borderId="1" xfId="0" applyFont="1" applyBorder="1" applyAlignment="1">
      <alignment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0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wrapText="1"/>
    </xf>
    <xf numFmtId="0" fontId="8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left" vertical="top" wrapText="1" indent="1"/>
    </xf>
    <xf numFmtId="0" fontId="10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left" wrapText="1" indent="1"/>
    </xf>
    <xf numFmtId="0" fontId="10" fillId="2" borderId="4" xfId="0" applyFont="1" applyFill="1" applyBorder="1" applyAlignment="1">
      <alignment vertical="top" wrapText="1"/>
    </xf>
    <xf numFmtId="0" fontId="2" fillId="0" borderId="2" xfId="0" applyFont="1" applyBorder="1" applyAlignment="1">
      <alignment horizontal="justify"/>
    </xf>
    <xf numFmtId="0" fontId="11" fillId="0" borderId="2" xfId="0" applyFont="1" applyBorder="1" applyAlignment="1">
      <alignment/>
    </xf>
    <xf numFmtId="0" fontId="1" fillId="0" borderId="0" xfId="0" applyFont="1" applyAlignment="1">
      <alignment/>
    </xf>
    <xf numFmtId="4" fontId="10" fillId="2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/>
    </xf>
    <xf numFmtId="4" fontId="8" fillId="2" borderId="1" xfId="0" applyNumberFormat="1" applyFont="1" applyFill="1" applyBorder="1" applyAlignment="1">
      <alignment horizontal="right" vertical="top" wrapText="1"/>
    </xf>
    <xf numFmtId="4" fontId="8" fillId="2" borderId="1" xfId="0" applyNumberFormat="1" applyFont="1" applyFill="1" applyBorder="1" applyAlignment="1">
      <alignment horizontal="right"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0" fontId="11" fillId="0" borderId="0" xfId="0" applyFont="1" applyAlignment="1">
      <alignment horizontal="right" wrapText="1"/>
    </xf>
    <xf numFmtId="49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horizontal="right"/>
    </xf>
    <xf numFmtId="49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vertical="center" wrapText="1"/>
    </xf>
    <xf numFmtId="0" fontId="2" fillId="0" borderId="1" xfId="0" applyFont="1" applyBorder="1" applyAlignment="1">
      <alignment horizontal="left" wrapText="1"/>
    </xf>
    <xf numFmtId="0" fontId="8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wrapText="1" indent="2"/>
    </xf>
    <xf numFmtId="0" fontId="1" fillId="2" borderId="5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left" wrapText="1" indent="9"/>
    </xf>
    <xf numFmtId="0" fontId="4" fillId="2" borderId="5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/>
    </xf>
    <xf numFmtId="49" fontId="4" fillId="0" borderId="2" xfId="0" applyNumberFormat="1" applyFont="1" applyBorder="1" applyAlignment="1">
      <alignment horizontal="center" vertical="center" textRotation="90"/>
    </xf>
    <xf numFmtId="49" fontId="4" fillId="0" borderId="2" xfId="0" applyNumberFormat="1" applyFont="1" applyBorder="1" applyAlignment="1">
      <alignment horizontal="center" vertical="center" textRotation="90" wrapText="1"/>
    </xf>
    <xf numFmtId="49" fontId="4" fillId="0" borderId="1" xfId="0" applyNumberFormat="1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49" fontId="4" fillId="0" borderId="7" xfId="0" applyNumberFormat="1" applyFont="1" applyBorder="1" applyAlignment="1">
      <alignment horizontal="center"/>
    </xf>
    <xf numFmtId="49" fontId="4" fillId="0" borderId="8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49" fontId="4" fillId="0" borderId="6" xfId="0" applyNumberFormat="1" applyFont="1" applyBorder="1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49" fontId="4" fillId="0" borderId="13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2" xfId="0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/>
    </xf>
    <xf numFmtId="0" fontId="4" fillId="2" borderId="1" xfId="0" applyFont="1" applyFill="1" applyBorder="1" applyAlignment="1">
      <alignment horizontal="right" vertical="top" wrapText="1"/>
    </xf>
    <xf numFmtId="0" fontId="8" fillId="2" borderId="14" xfId="0" applyFont="1" applyFill="1" applyBorder="1" applyAlignment="1">
      <alignment horizontal="left" wrapText="1" indent="9"/>
    </xf>
    <xf numFmtId="4" fontId="9" fillId="2" borderId="1" xfId="0" applyNumberFormat="1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right"/>
    </xf>
    <xf numFmtId="2" fontId="4" fillId="0" borderId="11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right" vertical="top" textRotation="90" wrapText="1"/>
    </xf>
    <xf numFmtId="2" fontId="4" fillId="0" borderId="2" xfId="0" applyNumberFormat="1" applyFont="1" applyBorder="1" applyAlignment="1">
      <alignment horizontal="center" vertical="center" textRotation="90"/>
    </xf>
    <xf numFmtId="2" fontId="4" fillId="0" borderId="2" xfId="0" applyNumberFormat="1" applyFont="1" applyBorder="1" applyAlignment="1">
      <alignment horizontal="center" vertical="center" textRotation="90" wrapText="1"/>
    </xf>
    <xf numFmtId="2" fontId="4" fillId="0" borderId="1" xfId="0" applyNumberFormat="1" applyFont="1" applyBorder="1" applyAlignment="1">
      <alignment horizontal="center" vertical="center" textRotation="90" wrapText="1"/>
    </xf>
    <xf numFmtId="2" fontId="4" fillId="2" borderId="2" xfId="0" applyNumberFormat="1" applyFont="1" applyFill="1" applyBorder="1" applyAlignment="1">
      <alignment vertical="top" wrapText="1"/>
    </xf>
    <xf numFmtId="2" fontId="5" fillId="2" borderId="1" xfId="0" applyNumberFormat="1" applyFont="1" applyFill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7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2" fontId="4" fillId="0" borderId="10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wrapText="1"/>
    </xf>
    <xf numFmtId="2" fontId="4" fillId="0" borderId="6" xfId="0" applyNumberFormat="1" applyFont="1" applyBorder="1" applyAlignment="1">
      <alignment/>
    </xf>
    <xf numFmtId="2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wrapText="1"/>
    </xf>
    <xf numFmtId="2" fontId="4" fillId="0" borderId="13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2" fontId="4" fillId="0" borderId="2" xfId="0" applyNumberFormat="1" applyFont="1" applyBorder="1" applyAlignment="1">
      <alignment horizontal="left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2" fontId="6" fillId="0" borderId="2" xfId="0" applyNumberFormat="1" applyFont="1" applyBorder="1" applyAlignment="1">
      <alignment wrapText="1"/>
    </xf>
    <xf numFmtId="2" fontId="4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4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2" fontId="10" fillId="2" borderId="1" xfId="0" applyNumberFormat="1" applyFont="1" applyFill="1" applyBorder="1" applyAlignment="1">
      <alignment vertical="top" wrapText="1"/>
    </xf>
    <xf numFmtId="2" fontId="2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8" fillId="0" borderId="0" xfId="0" applyFont="1" applyAlignment="1">
      <alignment/>
    </xf>
    <xf numFmtId="0" fontId="8" fillId="2" borderId="20" xfId="0" applyFont="1" applyFill="1" applyBorder="1" applyAlignment="1">
      <alignment horizontal="left" wrapText="1" indent="5"/>
    </xf>
    <xf numFmtId="49" fontId="8" fillId="2" borderId="21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vertical="top" wrapText="1"/>
    </xf>
    <xf numFmtId="49" fontId="10" fillId="2" borderId="23" xfId="0" applyNumberFormat="1" applyFont="1" applyFill="1" applyBorder="1" applyAlignment="1">
      <alignment horizontal="center" vertical="top" wrapText="1"/>
    </xf>
    <xf numFmtId="49" fontId="11" fillId="2" borderId="23" xfId="0" applyNumberFormat="1" applyFont="1" applyFill="1" applyBorder="1" applyAlignment="1">
      <alignment horizontal="center" vertical="top" wrapText="1"/>
    </xf>
    <xf numFmtId="4" fontId="10" fillId="2" borderId="23" xfId="0" applyNumberFormat="1" applyFont="1" applyFill="1" applyBorder="1" applyAlignment="1">
      <alignment horizontal="center" vertical="top" wrapText="1"/>
    </xf>
    <xf numFmtId="0" fontId="8" fillId="2" borderId="22" xfId="0" applyFont="1" applyFill="1" applyBorder="1" applyAlignment="1">
      <alignment wrapText="1"/>
    </xf>
    <xf numFmtId="49" fontId="8" fillId="2" borderId="23" xfId="0" applyNumberFormat="1" applyFont="1" applyFill="1" applyBorder="1" applyAlignment="1">
      <alignment horizontal="center" wrapText="1"/>
    </xf>
    <xf numFmtId="49" fontId="2" fillId="2" borderId="23" xfId="0" applyNumberFormat="1" applyFont="1" applyFill="1" applyBorder="1" applyAlignment="1">
      <alignment horizontal="center" vertical="top" wrapText="1"/>
    </xf>
    <xf numFmtId="2" fontId="8" fillId="2" borderId="23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left" wrapText="1" indent="1"/>
    </xf>
    <xf numFmtId="0" fontId="13" fillId="2" borderId="22" xfId="0" applyFont="1" applyFill="1" applyBorder="1" applyAlignment="1">
      <alignment horizontal="left" vertical="top" wrapText="1" indent="2"/>
    </xf>
    <xf numFmtId="49" fontId="13" fillId="2" borderId="23" xfId="0" applyNumberFormat="1" applyFont="1" applyFill="1" applyBorder="1" applyAlignment="1">
      <alignment horizontal="center" vertical="top" wrapText="1"/>
    </xf>
    <xf numFmtId="49" fontId="8" fillId="2" borderId="23" xfId="0" applyNumberFormat="1" applyFont="1" applyFill="1" applyBorder="1" applyAlignment="1">
      <alignment horizontal="center" vertical="top" wrapText="1"/>
    </xf>
    <xf numFmtId="4" fontId="8" fillId="2" borderId="23" xfId="0" applyNumberFormat="1" applyFont="1" applyFill="1" applyBorder="1" applyAlignment="1">
      <alignment horizontal="center" vertical="top" wrapText="1"/>
    </xf>
    <xf numFmtId="4" fontId="8" fillId="2" borderId="23" xfId="0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center" wrapText="1"/>
    </xf>
    <xf numFmtId="0" fontId="5" fillId="2" borderId="22" xfId="0" applyFont="1" applyFill="1" applyBorder="1" applyAlignment="1">
      <alignment vertical="top" wrapText="1"/>
    </xf>
    <xf numFmtId="0" fontId="8" fillId="2" borderId="22" xfId="0" applyFont="1" applyFill="1" applyBorder="1" applyAlignment="1">
      <alignment horizontal="left" vertical="top" wrapText="1" indent="1"/>
    </xf>
    <xf numFmtId="2" fontId="8" fillId="2" borderId="23" xfId="0" applyNumberFormat="1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0" fontId="13" fillId="2" borderId="22" xfId="0" applyFont="1" applyFill="1" applyBorder="1" applyAlignment="1">
      <alignment wrapText="1"/>
    </xf>
    <xf numFmtId="49" fontId="13" fillId="2" borderId="23" xfId="0" applyNumberFormat="1" applyFont="1" applyFill="1" applyBorder="1" applyAlignment="1">
      <alignment horizontal="center" wrapText="1"/>
    </xf>
    <xf numFmtId="49" fontId="2" fillId="2" borderId="24" xfId="0" applyNumberFormat="1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left" wrapText="1" indent="2"/>
    </xf>
    <xf numFmtId="0" fontId="7" fillId="2" borderId="22" xfId="0" applyFont="1" applyFill="1" applyBorder="1" applyAlignment="1">
      <alignment wrapText="1"/>
    </xf>
    <xf numFmtId="49" fontId="10" fillId="2" borderId="23" xfId="0" applyNumberFormat="1" applyFont="1" applyFill="1" applyBorder="1" applyAlignment="1">
      <alignment horizontal="center" wrapText="1"/>
    </xf>
    <xf numFmtId="4" fontId="10" fillId="2" borderId="23" xfId="0" applyNumberFormat="1" applyFont="1" applyFill="1" applyBorder="1" applyAlignment="1">
      <alignment horizontal="center" wrapText="1"/>
    </xf>
    <xf numFmtId="0" fontId="4" fillId="2" borderId="22" xfId="0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0" fontId="16" fillId="0" borderId="0" xfId="0" applyFont="1" applyAlignment="1">
      <alignment/>
    </xf>
    <xf numFmtId="49" fontId="8" fillId="2" borderId="25" xfId="0" applyNumberFormat="1" applyFont="1" applyFill="1" applyBorder="1" applyAlignment="1">
      <alignment horizontal="center" wrapText="1"/>
    </xf>
    <xf numFmtId="49" fontId="11" fillId="2" borderId="24" xfId="0" applyNumberFormat="1" applyFont="1" applyFill="1" applyBorder="1" applyAlignment="1">
      <alignment horizontal="center" vertical="top" wrapText="1"/>
    </xf>
    <xf numFmtId="2" fontId="8" fillId="2" borderId="1" xfId="0" applyNumberFormat="1" applyFont="1" applyFill="1" applyBorder="1" applyAlignment="1">
      <alignment horizontal="center" wrapText="1"/>
    </xf>
    <xf numFmtId="49" fontId="8" fillId="2" borderId="24" xfId="0" applyNumberFormat="1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49" fontId="13" fillId="2" borderId="24" xfId="0" applyNumberFormat="1" applyFont="1" applyFill="1" applyBorder="1" applyAlignment="1">
      <alignment horizontal="center" vertical="top" wrapText="1"/>
    </xf>
    <xf numFmtId="49" fontId="13" fillId="2" borderId="24" xfId="0" applyNumberFormat="1" applyFont="1" applyFill="1" applyBorder="1" applyAlignment="1">
      <alignment horizontal="center" wrapText="1"/>
    </xf>
    <xf numFmtId="4" fontId="10" fillId="2" borderId="1" xfId="0" applyNumberFormat="1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left" wrapText="1" indent="2"/>
    </xf>
    <xf numFmtId="49" fontId="8" fillId="2" borderId="24" xfId="0" applyNumberFormat="1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19" fillId="2" borderId="22" xfId="0" applyFont="1" applyFill="1" applyBorder="1" applyAlignment="1">
      <alignment horizontal="left" wrapText="1" indent="2"/>
    </xf>
    <xf numFmtId="49" fontId="19" fillId="2" borderId="23" xfId="0" applyNumberFormat="1" applyFont="1" applyFill="1" applyBorder="1" applyAlignment="1">
      <alignment horizontal="center" wrapText="1"/>
    </xf>
    <xf numFmtId="49" fontId="10" fillId="2" borderId="24" xfId="0" applyNumberFormat="1" applyFont="1" applyFill="1" applyBorder="1" applyAlignment="1">
      <alignment horizontal="center" wrapText="1"/>
    </xf>
    <xf numFmtId="4" fontId="10" fillId="2" borderId="23" xfId="0" applyNumberFormat="1" applyFont="1" applyFill="1" applyBorder="1" applyAlignment="1">
      <alignment horizontal="right" vertical="top" wrapText="1"/>
    </xf>
    <xf numFmtId="0" fontId="11" fillId="2" borderId="24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4" fontId="10" fillId="2" borderId="1" xfId="0" applyNumberFormat="1" applyFont="1" applyFill="1" applyBorder="1" applyAlignment="1">
      <alignment vertical="top" wrapText="1"/>
    </xf>
    <xf numFmtId="4" fontId="11" fillId="0" borderId="1" xfId="0" applyNumberFormat="1" applyFont="1" applyBorder="1" applyAlignment="1">
      <alignment/>
    </xf>
    <xf numFmtId="2" fontId="11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1" fillId="0" borderId="5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0" fontId="16" fillId="0" borderId="0" xfId="0" applyFont="1" applyAlignment="1">
      <alignment horizontal="center" wrapText="1"/>
    </xf>
    <xf numFmtId="0" fontId="1" fillId="2" borderId="5" xfId="0" applyFont="1" applyFill="1" applyBorder="1" applyAlignment="1">
      <alignment horizontal="center" vertical="top" wrapText="1"/>
    </xf>
    <xf numFmtId="0" fontId="17" fillId="0" borderId="18" xfId="0" applyFont="1" applyBorder="1" applyAlignment="1">
      <alignment horizontal="center" wrapText="1"/>
    </xf>
    <xf numFmtId="0" fontId="11" fillId="0" borderId="5" xfId="0" applyFont="1" applyBorder="1" applyAlignment="1">
      <alignment wrapText="1"/>
    </xf>
    <xf numFmtId="0" fontId="2" fillId="0" borderId="26" xfId="0" applyFont="1" applyBorder="1" applyAlignment="1">
      <alignment/>
    </xf>
    <xf numFmtId="0" fontId="11" fillId="0" borderId="5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7" fillId="0" borderId="18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8" xfId="0" applyFont="1" applyBorder="1" applyAlignment="1">
      <alignment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1" fillId="2" borderId="3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49" fontId="11" fillId="2" borderId="31" xfId="0" applyNumberFormat="1" applyFont="1" applyFill="1" applyBorder="1" applyAlignment="1">
      <alignment horizontal="center" vertical="top" wrapText="1"/>
    </xf>
    <xf numFmtId="0" fontId="21" fillId="2" borderId="22" xfId="0" applyFont="1" applyFill="1" applyBorder="1" applyAlignment="1">
      <alignment horizontal="left" wrapText="1"/>
    </xf>
    <xf numFmtId="0" fontId="8" fillId="2" borderId="21" xfId="0" applyFont="1" applyFill="1" applyBorder="1" applyAlignment="1">
      <alignment horizontal="left" wrapText="1" indent="5"/>
    </xf>
    <xf numFmtId="0" fontId="7" fillId="2" borderId="23" xfId="0" applyFont="1" applyFill="1" applyBorder="1" applyAlignment="1">
      <alignment vertical="top" wrapText="1"/>
    </xf>
    <xf numFmtId="0" fontId="8" fillId="2" borderId="23" xfId="0" applyFont="1" applyFill="1" applyBorder="1" applyAlignment="1">
      <alignment wrapText="1"/>
    </xf>
    <xf numFmtId="0" fontId="8" fillId="2" borderId="23" xfId="0" applyFont="1" applyFill="1" applyBorder="1" applyAlignment="1">
      <alignment horizontal="left" wrapText="1" indent="1"/>
    </xf>
    <xf numFmtId="0" fontId="13" fillId="2" borderId="23" xfId="0" applyFont="1" applyFill="1" applyBorder="1" applyAlignment="1">
      <alignment horizontal="left" vertical="top" wrapText="1" indent="2"/>
    </xf>
    <xf numFmtId="0" fontId="8" fillId="2" borderId="23" xfId="0" applyFont="1" applyFill="1" applyBorder="1" applyAlignment="1">
      <alignment horizontal="left" vertical="top" wrapText="1" indent="1"/>
    </xf>
    <xf numFmtId="0" fontId="13" fillId="2" borderId="23" xfId="0" applyFont="1" applyFill="1" applyBorder="1" applyAlignment="1">
      <alignment vertical="top" wrapText="1"/>
    </xf>
    <xf numFmtId="0" fontId="13" fillId="2" borderId="23" xfId="0" applyFont="1" applyFill="1" applyBorder="1" applyAlignment="1">
      <alignment wrapText="1"/>
    </xf>
    <xf numFmtId="0" fontId="13" fillId="2" borderId="23" xfId="0" applyFont="1" applyFill="1" applyBorder="1" applyAlignment="1">
      <alignment horizontal="left" wrapText="1" indent="2"/>
    </xf>
    <xf numFmtId="0" fontId="21" fillId="2" borderId="23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left" wrapText="1" indent="1"/>
    </xf>
    <xf numFmtId="0" fontId="8" fillId="2" borderId="20" xfId="0" applyFont="1" applyFill="1" applyBorder="1" applyAlignment="1">
      <alignment horizontal="left" wrapText="1" indent="1"/>
    </xf>
    <xf numFmtId="0" fontId="10" fillId="2" borderId="22" xfId="0" applyFont="1" applyFill="1" applyBorder="1" applyAlignment="1">
      <alignment horizontal="left" wrapText="1" indent="2"/>
    </xf>
    <xf numFmtId="2" fontId="13" fillId="2" borderId="23" xfId="0" applyNumberFormat="1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vertical="top" wrapText="1"/>
    </xf>
    <xf numFmtId="0" fontId="13" fillId="2" borderId="23" xfId="0" applyFont="1" applyFill="1" applyBorder="1" applyAlignment="1">
      <alignment horizontal="center" vertical="top" wrapText="1"/>
    </xf>
    <xf numFmtId="0" fontId="13" fillId="2" borderId="23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1">
      <selection activeCell="A6" sqref="A6:D6"/>
    </sheetView>
  </sheetViews>
  <sheetFormatPr defaultColWidth="9.00390625" defaultRowHeight="12.75"/>
  <cols>
    <col min="1" max="1" width="4.75390625" style="2" customWidth="1"/>
    <col min="2" max="2" width="18.00390625" style="2" customWidth="1"/>
    <col min="3" max="3" width="47.375" style="2" customWidth="1"/>
    <col min="4" max="4" width="8.125" style="2" customWidth="1"/>
    <col min="5" max="16384" width="9.125" style="2" customWidth="1"/>
  </cols>
  <sheetData>
    <row r="1" spans="1:5" s="3" customFormat="1" ht="17.25" customHeight="1">
      <c r="A1" s="1"/>
      <c r="B1" s="34"/>
      <c r="C1" s="211" t="s">
        <v>73</v>
      </c>
      <c r="D1" s="212"/>
      <c r="E1" s="212"/>
    </row>
    <row r="2" spans="1:5" s="3" customFormat="1" ht="12.75">
      <c r="A2" s="1"/>
      <c r="B2" s="34"/>
      <c r="C2" s="211" t="s">
        <v>62</v>
      </c>
      <c r="D2" s="212"/>
      <c r="E2" s="212"/>
    </row>
    <row r="3" spans="1:5" s="3" customFormat="1" ht="12.75">
      <c r="A3" s="1"/>
      <c r="B3" s="34"/>
      <c r="C3" s="211" t="s">
        <v>75</v>
      </c>
      <c r="D3" s="212"/>
      <c r="E3" s="212"/>
    </row>
    <row r="4" spans="1:5" s="3" customFormat="1" ht="12.75">
      <c r="A4" s="1"/>
      <c r="B4" s="34"/>
      <c r="C4" s="211" t="s">
        <v>281</v>
      </c>
      <c r="D4" s="213"/>
      <c r="E4" s="213"/>
    </row>
    <row r="5" ht="23.25" customHeight="1">
      <c r="C5" s="36" t="s">
        <v>133</v>
      </c>
    </row>
    <row r="6" spans="1:4" ht="42" customHeight="1">
      <c r="A6" s="207"/>
      <c r="B6" s="207"/>
      <c r="C6" s="207"/>
      <c r="D6" s="207"/>
    </row>
    <row r="7" spans="1:4" ht="27.75" customHeight="1">
      <c r="A7" s="207" t="s">
        <v>302</v>
      </c>
      <c r="B7" s="207"/>
      <c r="C7" s="207"/>
      <c r="D7" s="207"/>
    </row>
    <row r="8" spans="1:4" ht="21" customHeight="1">
      <c r="A8" s="203" t="s">
        <v>134</v>
      </c>
      <c r="B8" s="208" t="s">
        <v>135</v>
      </c>
      <c r="C8" s="210" t="s">
        <v>136</v>
      </c>
      <c r="D8" s="236" t="s">
        <v>303</v>
      </c>
    </row>
    <row r="9" spans="1:4" ht="39" customHeight="1">
      <c r="A9" s="204"/>
      <c r="B9" s="209"/>
      <c r="C9" s="209"/>
      <c r="D9" s="237"/>
    </row>
    <row r="10" spans="1:4" ht="11.25">
      <c r="A10" s="9">
        <v>182</v>
      </c>
      <c r="B10" s="37" t="s">
        <v>79</v>
      </c>
      <c r="C10" s="9" t="s">
        <v>80</v>
      </c>
      <c r="D10" s="9">
        <v>10</v>
      </c>
    </row>
    <row r="11" spans="1:4" ht="11.25">
      <c r="A11" s="9">
        <v>182</v>
      </c>
      <c r="B11" s="37" t="s">
        <v>250</v>
      </c>
      <c r="C11" s="9" t="s">
        <v>304</v>
      </c>
      <c r="D11" s="9">
        <v>30</v>
      </c>
    </row>
    <row r="12" spans="1:4" ht="11.25">
      <c r="A12" s="9">
        <v>182</v>
      </c>
      <c r="B12" s="37" t="s">
        <v>137</v>
      </c>
      <c r="C12" s="9" t="s">
        <v>138</v>
      </c>
      <c r="D12" s="9">
        <v>100</v>
      </c>
    </row>
    <row r="13" spans="1:4" ht="11.25">
      <c r="A13" s="9">
        <v>182</v>
      </c>
      <c r="B13" s="37" t="s">
        <v>130</v>
      </c>
      <c r="C13" s="9" t="s">
        <v>131</v>
      </c>
      <c r="D13" s="9">
        <v>100</v>
      </c>
    </row>
    <row r="14" spans="1:4" ht="11.25">
      <c r="A14" s="9">
        <v>817</v>
      </c>
      <c r="B14" s="37" t="s">
        <v>195</v>
      </c>
      <c r="C14" s="9" t="s">
        <v>305</v>
      </c>
      <c r="D14" s="9">
        <v>100</v>
      </c>
    </row>
    <row r="15" spans="1:4" ht="22.5">
      <c r="A15" s="9">
        <v>182</v>
      </c>
      <c r="B15" s="37" t="s">
        <v>287</v>
      </c>
      <c r="C15" s="35" t="s">
        <v>306</v>
      </c>
      <c r="D15" s="9">
        <v>100</v>
      </c>
    </row>
    <row r="16" spans="1:4" ht="44.25" customHeight="1">
      <c r="A16" s="9">
        <v>163</v>
      </c>
      <c r="B16" s="37" t="s">
        <v>307</v>
      </c>
      <c r="C16" s="38" t="s">
        <v>139</v>
      </c>
      <c r="D16" s="9">
        <v>50</v>
      </c>
    </row>
    <row r="17" spans="1:4" ht="37.5" customHeight="1">
      <c r="A17" s="9">
        <v>163</v>
      </c>
      <c r="B17" s="37" t="s">
        <v>308</v>
      </c>
      <c r="C17" s="38" t="s">
        <v>140</v>
      </c>
      <c r="D17" s="9">
        <v>100</v>
      </c>
    </row>
    <row r="18" spans="1:4" ht="45">
      <c r="A18" s="9">
        <v>817</v>
      </c>
      <c r="B18" s="37" t="s">
        <v>194</v>
      </c>
      <c r="C18" s="38" t="s">
        <v>309</v>
      </c>
      <c r="D18" s="9">
        <v>100</v>
      </c>
    </row>
    <row r="19" spans="1:4" ht="27.75" customHeight="1">
      <c r="A19" s="9">
        <v>163</v>
      </c>
      <c r="B19" s="37" t="s">
        <v>249</v>
      </c>
      <c r="C19" s="38" t="s">
        <v>310</v>
      </c>
      <c r="D19" s="9">
        <v>50</v>
      </c>
    </row>
    <row r="20" spans="1:4" ht="21" customHeight="1">
      <c r="A20" s="9">
        <v>163</v>
      </c>
      <c r="B20" s="37" t="s">
        <v>289</v>
      </c>
      <c r="C20" s="38" t="s">
        <v>311</v>
      </c>
      <c r="D20" s="9">
        <v>100</v>
      </c>
    </row>
    <row r="21" spans="1:4" ht="13.5" customHeight="1">
      <c r="A21" s="39" t="s">
        <v>141</v>
      </c>
      <c r="B21" s="37" t="s">
        <v>312</v>
      </c>
      <c r="C21" s="38" t="s">
        <v>313</v>
      </c>
      <c r="D21" s="9">
        <v>100</v>
      </c>
    </row>
    <row r="22" spans="1:4" ht="13.5" customHeight="1">
      <c r="A22" s="39" t="s">
        <v>141</v>
      </c>
      <c r="B22" s="37" t="s">
        <v>192</v>
      </c>
      <c r="C22" s="38" t="s">
        <v>314</v>
      </c>
      <c r="D22" s="9">
        <v>100</v>
      </c>
    </row>
    <row r="23" spans="1:4" ht="11.25">
      <c r="A23" s="39" t="s">
        <v>141</v>
      </c>
      <c r="B23" s="37" t="s">
        <v>196</v>
      </c>
      <c r="C23" s="38" t="s">
        <v>293</v>
      </c>
      <c r="D23" s="9">
        <v>100</v>
      </c>
    </row>
    <row r="24" spans="1:4" ht="33.75">
      <c r="A24" s="39" t="s">
        <v>141</v>
      </c>
      <c r="B24" s="37" t="s">
        <v>294</v>
      </c>
      <c r="C24" s="38" t="s">
        <v>315</v>
      </c>
      <c r="D24" s="9">
        <v>100</v>
      </c>
    </row>
    <row r="25" spans="1:4" ht="45">
      <c r="A25" s="39" t="s">
        <v>141</v>
      </c>
      <c r="B25" s="37" t="s">
        <v>316</v>
      </c>
      <c r="C25" s="38" t="s">
        <v>317</v>
      </c>
      <c r="D25" s="9">
        <v>100</v>
      </c>
    </row>
    <row r="26" spans="1:4" ht="33.75">
      <c r="A26" s="39" t="s">
        <v>141</v>
      </c>
      <c r="B26" s="37" t="s">
        <v>318</v>
      </c>
      <c r="C26" s="38" t="s">
        <v>319</v>
      </c>
      <c r="D26" s="9">
        <v>100</v>
      </c>
    </row>
    <row r="27" spans="1:4" ht="45">
      <c r="A27" s="39" t="s">
        <v>141</v>
      </c>
      <c r="B27" s="37" t="s">
        <v>296</v>
      </c>
      <c r="C27" s="38" t="s">
        <v>320</v>
      </c>
      <c r="D27" s="9">
        <v>100</v>
      </c>
    </row>
    <row r="28" spans="1:4" ht="33.75">
      <c r="A28" s="39" t="s">
        <v>141</v>
      </c>
      <c r="B28" s="37" t="s">
        <v>197</v>
      </c>
      <c r="C28" s="38" t="s">
        <v>48</v>
      </c>
      <c r="D28" s="9">
        <v>100</v>
      </c>
    </row>
    <row r="29" spans="1:4" ht="11.25">
      <c r="A29" s="39" t="s">
        <v>141</v>
      </c>
      <c r="B29" s="37" t="s">
        <v>245</v>
      </c>
      <c r="C29" s="38" t="s">
        <v>321</v>
      </c>
      <c r="D29" s="9">
        <v>100</v>
      </c>
    </row>
    <row r="30" spans="1:4" ht="11.25">
      <c r="A30" s="39" t="s">
        <v>141</v>
      </c>
      <c r="B30" s="37" t="s">
        <v>198</v>
      </c>
      <c r="C30" s="38" t="s">
        <v>53</v>
      </c>
      <c r="D30" s="9">
        <v>100</v>
      </c>
    </row>
  </sheetData>
  <mergeCells count="9">
    <mergeCell ref="C1:E1"/>
    <mergeCell ref="C2:E2"/>
    <mergeCell ref="C3:E3"/>
    <mergeCell ref="C4:E4"/>
    <mergeCell ref="A6:D6"/>
    <mergeCell ref="A7:D7"/>
    <mergeCell ref="B8:B9"/>
    <mergeCell ref="C8:C9"/>
    <mergeCell ref="D8:D9"/>
  </mergeCells>
  <printOptions/>
  <pageMargins left="0.7874015748031497" right="0.5905511811023623" top="0.1968503937007874" bottom="0.1968503937007874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3">
      <selection activeCell="B14" sqref="B14"/>
    </sheetView>
  </sheetViews>
  <sheetFormatPr defaultColWidth="9.00390625" defaultRowHeight="12.75"/>
  <cols>
    <col min="1" max="1" width="37.125" style="2" customWidth="1"/>
    <col min="2" max="2" width="5.375" style="2" customWidth="1"/>
    <col min="3" max="3" width="10.375" style="5" customWidth="1"/>
    <col min="4" max="4" width="9.875" style="5" customWidth="1"/>
    <col min="5" max="5" width="10.75390625" style="5" customWidth="1"/>
    <col min="6" max="6" width="9.625" style="5" customWidth="1"/>
    <col min="7" max="7" width="9.375" style="2" customWidth="1"/>
    <col min="8" max="16384" width="9.125" style="2" customWidth="1"/>
  </cols>
  <sheetData>
    <row r="1" spans="6:8" ht="11.25">
      <c r="F1" s="211" t="s">
        <v>264</v>
      </c>
      <c r="G1" s="211"/>
      <c r="H1" s="211"/>
    </row>
    <row r="2" spans="6:8" ht="11.25">
      <c r="F2" s="234" t="s">
        <v>62</v>
      </c>
      <c r="G2" s="234"/>
      <c r="H2" s="234"/>
    </row>
    <row r="3" spans="6:8" ht="11.25">
      <c r="F3" s="234" t="s">
        <v>75</v>
      </c>
      <c r="G3" s="234"/>
      <c r="H3" s="234"/>
    </row>
    <row r="4" spans="6:8" ht="11.25">
      <c r="F4" s="211" t="s">
        <v>329</v>
      </c>
      <c r="G4" s="211"/>
      <c r="H4" s="211"/>
    </row>
    <row r="5" ht="11.25">
      <c r="F5" s="2"/>
    </row>
    <row r="6" spans="1:8" ht="40.5" customHeight="1">
      <c r="A6" s="205" t="s">
        <v>280</v>
      </c>
      <c r="B6" s="205"/>
      <c r="C6" s="205"/>
      <c r="D6" s="205"/>
      <c r="E6" s="205"/>
      <c r="F6" s="205"/>
      <c r="G6" s="205"/>
      <c r="H6" s="176"/>
    </row>
    <row r="7" spans="1:7" ht="12" thickBot="1">
      <c r="A7" s="141" t="s">
        <v>210</v>
      </c>
      <c r="B7" s="141"/>
      <c r="G7" s="2" t="s">
        <v>84</v>
      </c>
    </row>
    <row r="8" spans="1:8" ht="32.25" customHeight="1" thickBot="1">
      <c r="A8" s="142" t="s">
        <v>85</v>
      </c>
      <c r="B8" s="240"/>
      <c r="C8" s="143" t="s">
        <v>86</v>
      </c>
      <c r="D8" s="143" t="s">
        <v>87</v>
      </c>
      <c r="E8" s="143" t="s">
        <v>145</v>
      </c>
      <c r="F8" s="177" t="s">
        <v>117</v>
      </c>
      <c r="G8" s="11">
        <v>2011</v>
      </c>
      <c r="H8" s="13">
        <v>2012</v>
      </c>
    </row>
    <row r="9" spans="1:8" ht="32.25" customHeight="1" thickBot="1">
      <c r="A9" s="239" t="s">
        <v>326</v>
      </c>
      <c r="B9" s="249">
        <v>825</v>
      </c>
      <c r="C9" s="146" t="s">
        <v>89</v>
      </c>
      <c r="D9" s="150" t="s">
        <v>89</v>
      </c>
      <c r="E9" s="150"/>
      <c r="F9" s="150"/>
      <c r="G9" s="152">
        <f>G10+G16+G17+G18</f>
        <v>1321.05</v>
      </c>
      <c r="H9" s="152">
        <f>H10+H16+H17+H18</f>
        <v>1321.05</v>
      </c>
    </row>
    <row r="10" spans="1:8" s="8" customFormat="1" ht="13.5" thickBot="1">
      <c r="A10" s="145" t="s">
        <v>88</v>
      </c>
      <c r="B10" s="254">
        <v>825</v>
      </c>
      <c r="C10" s="146" t="s">
        <v>89</v>
      </c>
      <c r="D10" s="147"/>
      <c r="E10" s="147"/>
      <c r="F10" s="178"/>
      <c r="G10" s="93">
        <f>G13+G14</f>
        <v>1011.3000000000001</v>
      </c>
      <c r="H10" s="93">
        <f>H13+H14</f>
        <v>1011.3000000000001</v>
      </c>
    </row>
    <row r="11" spans="1:8" ht="34.5" thickBot="1">
      <c r="A11" s="149" t="s">
        <v>90</v>
      </c>
      <c r="B11" s="163">
        <v>825</v>
      </c>
      <c r="C11" s="150" t="s">
        <v>89</v>
      </c>
      <c r="D11" s="150"/>
      <c r="E11" s="151"/>
      <c r="F11" s="169"/>
      <c r="G11" s="179"/>
      <c r="H11" s="179"/>
    </row>
    <row r="12" spans="1:8" ht="23.25" thickBot="1">
      <c r="A12" s="153" t="s">
        <v>119</v>
      </c>
      <c r="B12" s="163">
        <v>825</v>
      </c>
      <c r="C12" s="150" t="s">
        <v>89</v>
      </c>
      <c r="D12" s="150" t="s">
        <v>93</v>
      </c>
      <c r="E12" s="150" t="s">
        <v>150</v>
      </c>
      <c r="F12" s="169"/>
      <c r="G12" s="179"/>
      <c r="H12" s="179"/>
    </row>
    <row r="13" spans="1:8" ht="12" thickBot="1">
      <c r="A13" s="154" t="s">
        <v>120</v>
      </c>
      <c r="B13" s="163">
        <v>825</v>
      </c>
      <c r="C13" s="155" t="s">
        <v>89</v>
      </c>
      <c r="D13" s="156" t="s">
        <v>93</v>
      </c>
      <c r="E13" s="156" t="s">
        <v>152</v>
      </c>
      <c r="F13" s="180" t="s">
        <v>151</v>
      </c>
      <c r="G13" s="181">
        <f>'2010-2011'!D16</f>
        <v>740.45</v>
      </c>
      <c r="H13" s="181">
        <f>'2010-2011'!E16</f>
        <v>740.45</v>
      </c>
    </row>
    <row r="14" spans="1:8" ht="12" thickBot="1">
      <c r="A14" s="154" t="s">
        <v>237</v>
      </c>
      <c r="B14" s="163">
        <v>825</v>
      </c>
      <c r="C14" s="155" t="s">
        <v>89</v>
      </c>
      <c r="D14" s="156" t="s">
        <v>105</v>
      </c>
      <c r="E14" s="156" t="s">
        <v>276</v>
      </c>
      <c r="F14" s="180" t="s">
        <v>151</v>
      </c>
      <c r="G14" s="181">
        <f>'2010-2011'!D17</f>
        <v>270.85</v>
      </c>
      <c r="H14" s="181">
        <f>'2010-2011'!E17</f>
        <v>270.85</v>
      </c>
    </row>
    <row r="15" spans="1:8" ht="45.75" thickBot="1">
      <c r="A15" s="149" t="s">
        <v>92</v>
      </c>
      <c r="B15" s="163">
        <v>825</v>
      </c>
      <c r="C15" s="150" t="s">
        <v>89</v>
      </c>
      <c r="D15" s="150" t="s">
        <v>93</v>
      </c>
      <c r="E15" s="151" t="s">
        <v>238</v>
      </c>
      <c r="F15" s="169" t="s">
        <v>151</v>
      </c>
      <c r="G15" s="159"/>
      <c r="H15" s="159"/>
    </row>
    <row r="16" spans="1:8" ht="34.5" thickBot="1">
      <c r="A16" s="170" t="s">
        <v>324</v>
      </c>
      <c r="B16" s="163">
        <v>825</v>
      </c>
      <c r="C16" s="150" t="s">
        <v>122</v>
      </c>
      <c r="D16" s="150" t="s">
        <v>89</v>
      </c>
      <c r="E16" s="168" t="s">
        <v>165</v>
      </c>
      <c r="F16" s="187" t="s">
        <v>121</v>
      </c>
      <c r="G16" s="179" t="s">
        <v>262</v>
      </c>
      <c r="H16" s="200">
        <v>23.65</v>
      </c>
    </row>
    <row r="17" spans="1:8" ht="13.5" thickBot="1">
      <c r="A17" s="160" t="s">
        <v>63</v>
      </c>
      <c r="B17" s="163">
        <v>825</v>
      </c>
      <c r="C17" s="146" t="s">
        <v>105</v>
      </c>
      <c r="D17" s="147" t="s">
        <v>91</v>
      </c>
      <c r="E17" s="147" t="s">
        <v>169</v>
      </c>
      <c r="F17" s="178" t="s">
        <v>151</v>
      </c>
      <c r="G17" s="181">
        <v>86.1</v>
      </c>
      <c r="H17" s="181">
        <v>86.1</v>
      </c>
    </row>
    <row r="18" spans="1:8" ht="13.5" thickBot="1">
      <c r="A18" s="145" t="s">
        <v>99</v>
      </c>
      <c r="B18" s="163">
        <v>825</v>
      </c>
      <c r="C18" s="146" t="s">
        <v>100</v>
      </c>
      <c r="D18" s="147"/>
      <c r="E18" s="147"/>
      <c r="F18" s="178"/>
      <c r="G18" s="93">
        <f>G23+G24+G40</f>
        <v>200</v>
      </c>
      <c r="H18" s="93">
        <f>H23+H24+H40</f>
        <v>200</v>
      </c>
    </row>
    <row r="19" spans="1:8" ht="56.25" customHeight="1" hidden="1">
      <c r="A19" s="161" t="s">
        <v>101</v>
      </c>
      <c r="B19" s="163">
        <v>825</v>
      </c>
      <c r="C19" s="156" t="s">
        <v>100</v>
      </c>
      <c r="D19" s="156" t="s">
        <v>89</v>
      </c>
      <c r="E19" s="151"/>
      <c r="F19" s="169"/>
      <c r="G19" s="182"/>
      <c r="H19" s="13"/>
    </row>
    <row r="20" spans="1:8" ht="45.75" hidden="1" thickBot="1">
      <c r="A20" s="153" t="s">
        <v>214</v>
      </c>
      <c r="B20" s="163">
        <v>825</v>
      </c>
      <c r="C20" s="150" t="s">
        <v>100</v>
      </c>
      <c r="D20" s="150" t="s">
        <v>89</v>
      </c>
      <c r="E20" s="150" t="s">
        <v>215</v>
      </c>
      <c r="F20" s="169"/>
      <c r="G20" s="11"/>
      <c r="H20" s="13"/>
    </row>
    <row r="21" spans="1:8" ht="23.25" hidden="1" thickBot="1">
      <c r="A21" s="154" t="s">
        <v>216</v>
      </c>
      <c r="B21" s="163">
        <v>825</v>
      </c>
      <c r="C21" s="156" t="s">
        <v>100</v>
      </c>
      <c r="D21" s="155" t="s">
        <v>89</v>
      </c>
      <c r="E21" s="155" t="s">
        <v>215</v>
      </c>
      <c r="F21" s="183">
        <v>213</v>
      </c>
      <c r="G21" s="182"/>
      <c r="H21" s="13"/>
    </row>
    <row r="22" spans="1:8" ht="13.5" thickBot="1">
      <c r="A22" s="145" t="s">
        <v>101</v>
      </c>
      <c r="B22" s="163">
        <v>825</v>
      </c>
      <c r="C22" s="146"/>
      <c r="D22" s="147"/>
      <c r="E22" s="147"/>
      <c r="F22" s="147"/>
      <c r="G22" s="182"/>
      <c r="H22" s="13"/>
    </row>
    <row r="23" spans="1:8" ht="26.25" thickBot="1">
      <c r="A23" s="160" t="s">
        <v>213</v>
      </c>
      <c r="B23" s="163"/>
      <c r="C23" s="156" t="s">
        <v>100</v>
      </c>
      <c r="D23" s="151" t="s">
        <v>89</v>
      </c>
      <c r="E23" s="151" t="s">
        <v>24</v>
      </c>
      <c r="F23" s="151" t="s">
        <v>159</v>
      </c>
      <c r="G23" s="182"/>
      <c r="H23" s="13"/>
    </row>
    <row r="24" spans="1:8" ht="13.5" customHeight="1" thickBot="1">
      <c r="A24" s="161" t="s">
        <v>102</v>
      </c>
      <c r="B24" s="255"/>
      <c r="C24" s="156" t="s">
        <v>100</v>
      </c>
      <c r="D24" s="155" t="s">
        <v>105</v>
      </c>
      <c r="E24" s="151" t="s">
        <v>239</v>
      </c>
      <c r="F24" s="169" t="s">
        <v>151</v>
      </c>
      <c r="G24" s="181"/>
      <c r="H24" s="13"/>
    </row>
    <row r="25" spans="1:8" ht="15" customHeight="1" hidden="1">
      <c r="A25" s="167" t="s">
        <v>240</v>
      </c>
      <c r="B25" s="163">
        <v>825</v>
      </c>
      <c r="C25" s="150" t="s">
        <v>100</v>
      </c>
      <c r="D25" s="168" t="s">
        <v>105</v>
      </c>
      <c r="E25" s="168" t="s">
        <v>26</v>
      </c>
      <c r="F25" s="169" t="s">
        <v>241</v>
      </c>
      <c r="G25" s="159"/>
      <c r="H25" s="13"/>
    </row>
    <row r="26" spans="1:8" ht="11.25" customHeight="1" hidden="1">
      <c r="A26" s="154" t="s">
        <v>216</v>
      </c>
      <c r="B26" s="163">
        <v>825</v>
      </c>
      <c r="C26" s="156" t="s">
        <v>100</v>
      </c>
      <c r="D26" s="155" t="s">
        <v>105</v>
      </c>
      <c r="E26" s="155" t="s">
        <v>218</v>
      </c>
      <c r="F26" s="183">
        <v>213</v>
      </c>
      <c r="G26" s="182"/>
      <c r="H26" s="13"/>
    </row>
    <row r="27" spans="1:8" ht="9" customHeight="1" hidden="1">
      <c r="A27" s="161" t="s">
        <v>219</v>
      </c>
      <c r="B27" s="163">
        <v>825</v>
      </c>
      <c r="C27" s="156" t="s">
        <v>100</v>
      </c>
      <c r="D27" s="155" t="s">
        <v>105</v>
      </c>
      <c r="E27" s="155" t="s">
        <v>220</v>
      </c>
      <c r="F27" s="169"/>
      <c r="G27" s="181"/>
      <c r="H27" s="13"/>
    </row>
    <row r="28" spans="1:8" ht="13.5" customHeight="1" hidden="1">
      <c r="A28" s="154" t="s">
        <v>216</v>
      </c>
      <c r="B28" s="163">
        <v>825</v>
      </c>
      <c r="C28" s="156" t="s">
        <v>100</v>
      </c>
      <c r="D28" s="156" t="s">
        <v>105</v>
      </c>
      <c r="E28" s="156" t="s">
        <v>220</v>
      </c>
      <c r="F28" s="183">
        <v>213</v>
      </c>
      <c r="G28" s="181"/>
      <c r="H28" s="13"/>
    </row>
    <row r="29" spans="1:8" ht="34.5" hidden="1" thickBot="1">
      <c r="A29" s="170" t="s">
        <v>221</v>
      </c>
      <c r="B29" s="255"/>
      <c r="C29" s="150" t="s">
        <v>100</v>
      </c>
      <c r="D29" s="168" t="s">
        <v>105</v>
      </c>
      <c r="E29" s="150" t="s">
        <v>220</v>
      </c>
      <c r="F29" s="184">
        <v>411</v>
      </c>
      <c r="G29" s="11"/>
      <c r="H29" s="13"/>
    </row>
    <row r="30" spans="1:8" ht="12" hidden="1" thickBot="1">
      <c r="A30" s="167"/>
      <c r="B30" s="164"/>
      <c r="C30" s="150" t="s">
        <v>100</v>
      </c>
      <c r="D30" s="150" t="s">
        <v>93</v>
      </c>
      <c r="E30" s="151"/>
      <c r="F30" s="169"/>
      <c r="G30" s="159"/>
      <c r="H30" s="13"/>
    </row>
    <row r="31" spans="1:8" ht="0.75" customHeight="1" hidden="1">
      <c r="A31" s="153" t="s">
        <v>119</v>
      </c>
      <c r="B31" s="255"/>
      <c r="C31" s="150" t="s">
        <v>100</v>
      </c>
      <c r="D31" s="150" t="s">
        <v>93</v>
      </c>
      <c r="E31" s="150" t="s">
        <v>222</v>
      </c>
      <c r="F31" s="169"/>
      <c r="G31" s="159"/>
      <c r="H31" s="13"/>
    </row>
    <row r="32" spans="1:8" ht="12" hidden="1" thickBot="1">
      <c r="A32" s="154" t="s">
        <v>120</v>
      </c>
      <c r="B32" s="256"/>
      <c r="C32" s="156" t="s">
        <v>100</v>
      </c>
      <c r="D32" s="155" t="s">
        <v>93</v>
      </c>
      <c r="E32" s="155" t="s">
        <v>222</v>
      </c>
      <c r="F32" s="183">
        <v>5</v>
      </c>
      <c r="G32" s="181"/>
      <c r="H32" s="13"/>
    </row>
    <row r="33" spans="1:8" ht="18" customHeight="1" hidden="1">
      <c r="A33" s="161" t="s">
        <v>219</v>
      </c>
      <c r="B33" s="256"/>
      <c r="C33" s="156" t="s">
        <v>100</v>
      </c>
      <c r="D33" s="156" t="s">
        <v>93</v>
      </c>
      <c r="E33" s="156" t="s">
        <v>220</v>
      </c>
      <c r="F33" s="169"/>
      <c r="G33" s="182"/>
      <c r="H33" s="13"/>
    </row>
    <row r="34" spans="1:8" ht="12" hidden="1" thickBot="1">
      <c r="A34" s="165" t="s">
        <v>223</v>
      </c>
      <c r="B34" s="163"/>
      <c r="C34" s="156" t="s">
        <v>100</v>
      </c>
      <c r="D34" s="155" t="s">
        <v>105</v>
      </c>
      <c r="E34" s="155" t="s">
        <v>224</v>
      </c>
      <c r="F34" s="183" t="s">
        <v>225</v>
      </c>
      <c r="G34" s="182"/>
      <c r="H34" s="13"/>
    </row>
    <row r="35" spans="1:8" ht="23.25" hidden="1" thickBot="1">
      <c r="A35" s="153" t="s">
        <v>226</v>
      </c>
      <c r="B35" s="255"/>
      <c r="C35" s="150" t="s">
        <v>103</v>
      </c>
      <c r="D35" s="150" t="s">
        <v>105</v>
      </c>
      <c r="E35" s="150" t="s">
        <v>227</v>
      </c>
      <c r="F35" s="169"/>
      <c r="G35" s="159"/>
      <c r="H35" s="13"/>
    </row>
    <row r="36" spans="1:8" ht="20.25" customHeight="1" hidden="1">
      <c r="A36" s="154" t="s">
        <v>228</v>
      </c>
      <c r="B36" s="164"/>
      <c r="C36" s="156" t="s">
        <v>103</v>
      </c>
      <c r="D36" s="156" t="s">
        <v>105</v>
      </c>
      <c r="E36" s="155" t="s">
        <v>227</v>
      </c>
      <c r="F36" s="183">
        <v>443</v>
      </c>
      <c r="G36" s="181"/>
      <c r="H36" s="13"/>
    </row>
    <row r="37" spans="1:8" ht="23.25" hidden="1" thickBot="1">
      <c r="A37" s="149" t="s">
        <v>229</v>
      </c>
      <c r="B37" s="255"/>
      <c r="C37" s="150" t="s">
        <v>103</v>
      </c>
      <c r="D37" s="150" t="s">
        <v>93</v>
      </c>
      <c r="E37" s="151"/>
      <c r="F37" s="169"/>
      <c r="G37" s="11"/>
      <c r="H37" s="13"/>
    </row>
    <row r="38" spans="1:8" ht="34.5" hidden="1" thickBot="1">
      <c r="A38" s="153" t="s">
        <v>230</v>
      </c>
      <c r="B38" s="163"/>
      <c r="C38" s="150" t="s">
        <v>103</v>
      </c>
      <c r="D38" s="150" t="s">
        <v>93</v>
      </c>
      <c r="E38" s="150" t="s">
        <v>231</v>
      </c>
      <c r="F38" s="169"/>
      <c r="G38" s="11"/>
      <c r="H38" s="13"/>
    </row>
    <row r="39" spans="1:8" s="8" customFormat="1" ht="23.25" hidden="1" thickBot="1">
      <c r="A39" s="170" t="s">
        <v>232</v>
      </c>
      <c r="B39" s="255"/>
      <c r="C39" s="150" t="s">
        <v>103</v>
      </c>
      <c r="D39" s="168" t="s">
        <v>93</v>
      </c>
      <c r="E39" s="168" t="s">
        <v>231</v>
      </c>
      <c r="F39" s="184">
        <v>401</v>
      </c>
      <c r="G39" s="11"/>
      <c r="H39" s="15"/>
    </row>
    <row r="40" spans="1:8" s="8" customFormat="1" ht="12" thickBot="1">
      <c r="A40" s="170" t="s">
        <v>156</v>
      </c>
      <c r="B40" s="163"/>
      <c r="C40" s="150" t="s">
        <v>100</v>
      </c>
      <c r="D40" s="168" t="s">
        <v>91</v>
      </c>
      <c r="E40" s="168" t="s">
        <v>260</v>
      </c>
      <c r="F40" s="184" t="s">
        <v>151</v>
      </c>
      <c r="G40" s="11">
        <v>200</v>
      </c>
      <c r="H40" s="15">
        <v>200</v>
      </c>
    </row>
    <row r="41" spans="1:8" ht="13.5" thickBot="1">
      <c r="A41" s="171"/>
      <c r="B41" s="163"/>
      <c r="C41" s="172" t="s">
        <v>107</v>
      </c>
      <c r="D41" s="147" t="s">
        <v>89</v>
      </c>
      <c r="E41" s="147"/>
      <c r="F41" s="178"/>
      <c r="G41" s="185"/>
      <c r="H41" s="185"/>
    </row>
    <row r="42" spans="1:8" ht="12" thickBot="1">
      <c r="A42" s="252" t="s">
        <v>328</v>
      </c>
      <c r="B42" s="256"/>
      <c r="C42" s="248"/>
      <c r="D42" s="150" t="s">
        <v>107</v>
      </c>
      <c r="E42" s="168"/>
      <c r="F42" s="168"/>
      <c r="G42" s="253">
        <f>G43+G44+G49</f>
        <v>1076.95</v>
      </c>
      <c r="H42" s="253">
        <f>H43+H44+H49</f>
        <v>1094.95</v>
      </c>
    </row>
    <row r="43" spans="1:8" ht="12" thickBot="1">
      <c r="A43" s="161" t="s">
        <v>108</v>
      </c>
      <c r="B43" s="256"/>
      <c r="C43" s="156" t="s">
        <v>107</v>
      </c>
      <c r="D43" s="156" t="s">
        <v>89</v>
      </c>
      <c r="E43" s="151" t="s">
        <v>163</v>
      </c>
      <c r="F43" s="169" t="s">
        <v>118</v>
      </c>
      <c r="G43" s="181">
        <f>'приложение.9'!F41</f>
        <v>1076</v>
      </c>
      <c r="H43" s="181">
        <f>'приложение.9'!G41</f>
        <v>1094</v>
      </c>
    </row>
    <row r="44" spans="1:8" ht="13.5" thickBot="1">
      <c r="A44" s="145" t="s">
        <v>109</v>
      </c>
      <c r="B44" s="163">
        <v>825</v>
      </c>
      <c r="C44" s="146" t="s">
        <v>110</v>
      </c>
      <c r="D44" s="147"/>
      <c r="E44" s="147"/>
      <c r="F44" s="178"/>
      <c r="G44" s="93"/>
      <c r="H44" s="93"/>
    </row>
    <row r="45" spans="1:8" ht="12" thickBot="1">
      <c r="A45" s="186" t="s">
        <v>111</v>
      </c>
      <c r="B45" s="163">
        <v>825</v>
      </c>
      <c r="C45" s="150" t="s">
        <v>110</v>
      </c>
      <c r="D45" s="150" t="s">
        <v>107</v>
      </c>
      <c r="E45" s="150" t="s">
        <v>164</v>
      </c>
      <c r="F45" s="187" t="s">
        <v>151</v>
      </c>
      <c r="G45" s="188"/>
      <c r="H45" s="11"/>
    </row>
    <row r="46" spans="1:8" ht="23.25" thickBot="1">
      <c r="A46" s="167" t="s">
        <v>71</v>
      </c>
      <c r="B46" s="163">
        <v>825</v>
      </c>
      <c r="C46" s="168" t="s">
        <v>110</v>
      </c>
      <c r="D46" s="168" t="s">
        <v>107</v>
      </c>
      <c r="E46" s="168" t="s">
        <v>164</v>
      </c>
      <c r="F46" s="184" t="s">
        <v>151</v>
      </c>
      <c r="G46" s="188"/>
      <c r="H46" s="11"/>
    </row>
    <row r="47" spans="1:8" ht="23.25" thickBot="1">
      <c r="A47" s="153" t="s">
        <v>242</v>
      </c>
      <c r="B47" s="163">
        <v>825</v>
      </c>
      <c r="C47" s="150" t="s">
        <v>110</v>
      </c>
      <c r="D47" s="150" t="s">
        <v>122</v>
      </c>
      <c r="E47" s="150" t="s">
        <v>243</v>
      </c>
      <c r="F47" s="187"/>
      <c r="G47" s="46"/>
      <c r="H47" s="13"/>
    </row>
    <row r="48" spans="1:8" ht="23.25" thickBot="1">
      <c r="A48" s="170" t="s">
        <v>25</v>
      </c>
      <c r="B48" s="163">
        <v>825</v>
      </c>
      <c r="C48" s="150" t="s">
        <v>110</v>
      </c>
      <c r="D48" s="150" t="s">
        <v>122</v>
      </c>
      <c r="E48" s="168" t="s">
        <v>244</v>
      </c>
      <c r="F48" s="187" t="s">
        <v>118</v>
      </c>
      <c r="G48" s="10"/>
      <c r="H48" s="13"/>
    </row>
    <row r="49" spans="1:8" ht="12" thickBot="1">
      <c r="A49" s="189" t="s">
        <v>235</v>
      </c>
      <c r="B49" s="163">
        <v>825</v>
      </c>
      <c r="C49" s="172" t="s">
        <v>122</v>
      </c>
      <c r="D49" s="172"/>
      <c r="E49" s="190"/>
      <c r="F49" s="191"/>
      <c r="G49" s="199" t="str">
        <f>G50</f>
        <v>0,95</v>
      </c>
      <c r="H49" s="199">
        <f>H50</f>
        <v>0.95</v>
      </c>
    </row>
    <row r="50" spans="1:8" ht="23.25" thickBot="1">
      <c r="A50" s="170" t="s">
        <v>325</v>
      </c>
      <c r="B50" s="163">
        <v>825</v>
      </c>
      <c r="C50" s="150" t="s">
        <v>122</v>
      </c>
      <c r="D50" s="150" t="s">
        <v>91</v>
      </c>
      <c r="E50" s="168" t="s">
        <v>323</v>
      </c>
      <c r="F50" s="187" t="s">
        <v>121</v>
      </c>
      <c r="G50" s="10" t="s">
        <v>284</v>
      </c>
      <c r="H50" s="13">
        <v>0.95</v>
      </c>
    </row>
    <row r="51" spans="1:8" ht="13.5" thickBot="1">
      <c r="A51" s="145" t="s">
        <v>116</v>
      </c>
      <c r="B51" s="163">
        <v>825</v>
      </c>
      <c r="C51" s="146">
        <v>11</v>
      </c>
      <c r="D51" s="147"/>
      <c r="E51" s="192">
        <f>E52</f>
        <v>0</v>
      </c>
      <c r="F51" s="193"/>
      <c r="G51" s="194"/>
      <c r="H51" s="194"/>
    </row>
    <row r="52" spans="1:8" ht="13.5" thickBot="1">
      <c r="A52" s="145"/>
      <c r="B52" s="241"/>
      <c r="C52" s="147"/>
      <c r="D52" s="147"/>
      <c r="E52" s="147"/>
      <c r="F52" s="178"/>
      <c r="G52" s="93">
        <f>G9+G42</f>
        <v>2398</v>
      </c>
      <c r="H52" s="93">
        <f>H9+H42</f>
        <v>2416</v>
      </c>
    </row>
  </sheetData>
  <mergeCells count="5">
    <mergeCell ref="F1:H1"/>
    <mergeCell ref="A6:G6"/>
    <mergeCell ref="F2:H2"/>
    <mergeCell ref="F3:H3"/>
    <mergeCell ref="F4:H4"/>
  </mergeCells>
  <printOptions/>
  <pageMargins left="0" right="0" top="0.7874015748031497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3"/>
  <sheetViews>
    <sheetView workbookViewId="0" topLeftCell="A1">
      <selection activeCell="H19" sqref="H19"/>
    </sheetView>
  </sheetViews>
  <sheetFormatPr defaultColWidth="9.00390625" defaultRowHeight="12.75"/>
  <sheetData>
    <row r="1" ht="12.75">
      <c r="A1" s="26"/>
    </row>
    <row r="2" ht="12.75">
      <c r="A2" s="26"/>
    </row>
    <row r="3" ht="12.75">
      <c r="A3" s="26"/>
    </row>
    <row r="4" ht="12.75">
      <c r="A4" s="26"/>
    </row>
    <row r="12" ht="91.5" customHeight="1"/>
    <row r="13" ht="12.75">
      <c r="A13" s="43"/>
    </row>
    <row r="14" s="3" customFormat="1" ht="12.75"/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4" sqref="H14"/>
    </sheetView>
  </sheetViews>
  <sheetFormatPr defaultColWidth="9.00390625" defaultRowHeight="12.75"/>
  <sheetData>
    <row r="14" ht="101.2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8" sqref="D48:D49"/>
    </sheetView>
  </sheetViews>
  <sheetFormatPr defaultColWidth="9.00390625" defaultRowHeight="12.75"/>
  <cols>
    <col min="1" max="1" width="3.00390625" style="52" customWidth="1"/>
    <col min="2" max="2" width="1.37890625" style="52" customWidth="1"/>
    <col min="3" max="3" width="2.25390625" style="52" customWidth="1"/>
    <col min="4" max="4" width="4.625" style="53" customWidth="1"/>
    <col min="5" max="5" width="2.25390625" style="52" customWidth="1"/>
    <col min="6" max="6" width="4.25390625" style="52" customWidth="1"/>
    <col min="7" max="7" width="4.125" style="52" customWidth="1"/>
    <col min="8" max="8" width="39.00390625" style="54" customWidth="1"/>
    <col min="9" max="9" width="9.25390625" style="55" customWidth="1"/>
    <col min="10" max="16384" width="9.125" style="26" customWidth="1"/>
  </cols>
  <sheetData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7:A22"/>
  <sheetViews>
    <sheetView workbookViewId="0" topLeftCell="A1">
      <selection activeCell="D17" sqref="D17"/>
    </sheetView>
  </sheetViews>
  <sheetFormatPr defaultColWidth="9.00390625" defaultRowHeight="12.75"/>
  <cols>
    <col min="1" max="1" width="10.00390625" style="2" bestFit="1" customWidth="1"/>
    <col min="2" max="16384" width="9.125" style="2" customWidth="1"/>
  </cols>
  <sheetData>
    <row r="1" s="3" customFormat="1" ht="10.5" customHeight="1"/>
    <row r="2" s="3" customFormat="1" ht="10.5" customHeight="1"/>
    <row r="3" s="3" customFormat="1" ht="10.5" customHeight="1"/>
    <row r="4" s="3" customFormat="1" ht="10.5" customHeight="1"/>
    <row r="5" s="3" customFormat="1" ht="10.5" customHeight="1"/>
    <row r="6" s="3" customFormat="1" ht="10.5" customHeight="1"/>
    <row r="7" s="3" customFormat="1" ht="47.25" customHeight="1">
      <c r="A7"/>
    </row>
    <row r="8" s="3" customFormat="1" ht="10.5" customHeight="1">
      <c r="A8"/>
    </row>
    <row r="9" ht="10.5" customHeight="1">
      <c r="A9"/>
    </row>
    <row r="10" ht="10.5" customHeight="1">
      <c r="A10"/>
    </row>
    <row r="11" ht="10.5" customHeight="1">
      <c r="A11"/>
    </row>
    <row r="12" ht="10.5" customHeight="1">
      <c r="A12"/>
    </row>
    <row r="13" ht="11.25" customHeight="1">
      <c r="A13"/>
    </row>
    <row r="14" ht="12.75">
      <c r="A14"/>
    </row>
    <row r="15" ht="12.75">
      <c r="A15"/>
    </row>
    <row r="16" ht="15.75" customHeight="1">
      <c r="A16"/>
    </row>
    <row r="17" ht="24.75" customHeight="1">
      <c r="A17"/>
    </row>
    <row r="18" ht="12.75" hidden="1">
      <c r="A18"/>
    </row>
    <row r="19" ht="12.75">
      <c r="A19"/>
    </row>
    <row r="20" ht="12.75">
      <c r="A20"/>
    </row>
    <row r="21" ht="12.75">
      <c r="A21"/>
    </row>
    <row r="22" ht="12.75">
      <c r="A2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 topLeftCell="A13">
      <selection activeCell="A17" sqref="A17"/>
    </sheetView>
  </sheetViews>
  <sheetFormatPr defaultColWidth="9.00390625" defaultRowHeight="12.75"/>
  <cols>
    <col min="1" max="1" width="5.875" style="2" customWidth="1"/>
    <col min="2" max="2" width="20.00390625" style="2" customWidth="1"/>
    <col min="3" max="3" width="63.875" style="2" customWidth="1"/>
    <col min="4" max="16384" width="9.125" style="2" customWidth="1"/>
  </cols>
  <sheetData>
    <row r="1" spans="1:3" s="3" customFormat="1" ht="17.25" customHeight="1">
      <c r="A1" s="1"/>
      <c r="B1" s="34"/>
      <c r="C1" s="34" t="s">
        <v>74</v>
      </c>
    </row>
    <row r="2" spans="1:3" s="3" customFormat="1" ht="12.75">
      <c r="A2" s="1"/>
      <c r="B2" s="34"/>
      <c r="C2" s="34" t="s">
        <v>62</v>
      </c>
    </row>
    <row r="3" spans="1:3" s="3" customFormat="1" ht="12.75">
      <c r="A3" s="1"/>
      <c r="B3" s="34"/>
      <c r="C3" s="34" t="s">
        <v>75</v>
      </c>
    </row>
    <row r="4" spans="1:3" s="3" customFormat="1" ht="12.75">
      <c r="A4" s="1"/>
      <c r="B4" s="34"/>
      <c r="C4" s="34" t="s">
        <v>267</v>
      </c>
    </row>
    <row r="5" spans="1:3" ht="15.75" customHeight="1">
      <c r="A5" s="214" t="s">
        <v>253</v>
      </c>
      <c r="B5" s="214"/>
      <c r="C5" s="214"/>
    </row>
    <row r="6" spans="1:3" ht="42.75">
      <c r="A6" s="32" t="s">
        <v>134</v>
      </c>
      <c r="B6" s="15" t="s">
        <v>143</v>
      </c>
      <c r="C6" s="32" t="s">
        <v>301</v>
      </c>
    </row>
    <row r="7" spans="1:3" ht="11.25">
      <c r="A7" s="9">
        <v>182</v>
      </c>
      <c r="B7" s="37" t="s">
        <v>79</v>
      </c>
      <c r="C7" s="9" t="s">
        <v>80</v>
      </c>
    </row>
    <row r="8" spans="1:3" ht="11.25">
      <c r="A8" s="9">
        <v>182</v>
      </c>
      <c r="B8" s="37" t="s">
        <v>250</v>
      </c>
      <c r="C8" s="9" t="s">
        <v>285</v>
      </c>
    </row>
    <row r="9" spans="1:3" ht="11.25">
      <c r="A9" s="9">
        <v>182</v>
      </c>
      <c r="B9" s="37" t="s">
        <v>137</v>
      </c>
      <c r="C9" s="9" t="s">
        <v>138</v>
      </c>
    </row>
    <row r="10" spans="1:3" ht="11.25">
      <c r="A10" s="9">
        <v>182</v>
      </c>
      <c r="B10" s="37" t="s">
        <v>130</v>
      </c>
      <c r="C10" s="9" t="s">
        <v>131</v>
      </c>
    </row>
    <row r="11" spans="1:3" ht="22.5">
      <c r="A11" s="9">
        <v>182</v>
      </c>
      <c r="B11" s="37" t="s">
        <v>287</v>
      </c>
      <c r="C11" s="35" t="s">
        <v>286</v>
      </c>
    </row>
    <row r="12" spans="1:3" ht="17.25" customHeight="1">
      <c r="A12" s="33">
        <v>163</v>
      </c>
      <c r="B12" s="41" t="s">
        <v>144</v>
      </c>
      <c r="C12" s="32" t="s">
        <v>300</v>
      </c>
    </row>
    <row r="13" spans="1:3" ht="49.5" customHeight="1">
      <c r="A13" s="9">
        <v>163</v>
      </c>
      <c r="B13" s="37" t="s">
        <v>132</v>
      </c>
      <c r="C13" s="38" t="s">
        <v>139</v>
      </c>
    </row>
    <row r="14" spans="1:3" ht="25.5" customHeight="1">
      <c r="A14" s="9">
        <v>163</v>
      </c>
      <c r="B14" s="37" t="s">
        <v>208</v>
      </c>
      <c r="C14" s="38" t="s">
        <v>140</v>
      </c>
    </row>
    <row r="15" spans="1:3" ht="33.75" customHeight="1">
      <c r="A15" s="9">
        <v>163</v>
      </c>
      <c r="B15" s="37" t="s">
        <v>289</v>
      </c>
      <c r="C15" s="38" t="s">
        <v>288</v>
      </c>
    </row>
    <row r="16" spans="1:3" ht="36.75" customHeight="1">
      <c r="A16" s="9">
        <v>163</v>
      </c>
      <c r="B16" s="37" t="s">
        <v>249</v>
      </c>
      <c r="C16" s="38" t="s">
        <v>290</v>
      </c>
    </row>
    <row r="17" spans="1:4" ht="20.25" customHeight="1">
      <c r="A17" s="40" t="s">
        <v>141</v>
      </c>
      <c r="B17" s="37"/>
      <c r="C17" s="94" t="s">
        <v>191</v>
      </c>
      <c r="D17" s="4"/>
    </row>
    <row r="18" spans="1:3" ht="23.25" customHeight="1">
      <c r="A18" s="39" t="s">
        <v>141</v>
      </c>
      <c r="B18" s="37" t="s">
        <v>195</v>
      </c>
      <c r="C18" s="35" t="s">
        <v>209</v>
      </c>
    </row>
    <row r="19" spans="1:3" ht="12.75" customHeight="1">
      <c r="A19" s="39" t="s">
        <v>141</v>
      </c>
      <c r="B19" s="37" t="s">
        <v>194</v>
      </c>
      <c r="C19" s="35" t="s">
        <v>291</v>
      </c>
    </row>
    <row r="20" spans="1:3" s="8" customFormat="1" ht="24.75" customHeight="1">
      <c r="A20" s="39" t="s">
        <v>141</v>
      </c>
      <c r="B20" s="37" t="s">
        <v>192</v>
      </c>
      <c r="C20" s="35" t="s">
        <v>292</v>
      </c>
    </row>
    <row r="21" spans="1:3" ht="32.25" customHeight="1">
      <c r="A21" s="39" t="s">
        <v>141</v>
      </c>
      <c r="B21" s="37" t="s">
        <v>193</v>
      </c>
      <c r="C21" s="38" t="s">
        <v>40</v>
      </c>
    </row>
    <row r="22" spans="1:3" ht="15.75" customHeight="1">
      <c r="A22" s="39" t="s">
        <v>141</v>
      </c>
      <c r="B22" s="37" t="s">
        <v>196</v>
      </c>
      <c r="C22" s="35" t="s">
        <v>293</v>
      </c>
    </row>
    <row r="23" spans="1:3" ht="22.5">
      <c r="A23" s="39" t="s">
        <v>141</v>
      </c>
      <c r="B23" s="37" t="s">
        <v>294</v>
      </c>
      <c r="C23" s="38" t="s">
        <v>295</v>
      </c>
    </row>
    <row r="24" spans="1:3" ht="33.75">
      <c r="A24" s="39" t="s">
        <v>141</v>
      </c>
      <c r="B24" s="37" t="s">
        <v>296</v>
      </c>
      <c r="C24" s="38" t="s">
        <v>297</v>
      </c>
    </row>
    <row r="25" spans="1:3" ht="31.5" customHeight="1">
      <c r="A25" s="39" t="s">
        <v>141</v>
      </c>
      <c r="B25" s="37" t="s">
        <v>197</v>
      </c>
      <c r="C25" s="38" t="s">
        <v>298</v>
      </c>
    </row>
    <row r="26" spans="1:3" ht="11.25">
      <c r="A26" s="39" t="s">
        <v>141</v>
      </c>
      <c r="B26" s="37" t="s">
        <v>245</v>
      </c>
      <c r="C26" s="38" t="s">
        <v>299</v>
      </c>
    </row>
    <row r="27" spans="1:3" ht="11.25">
      <c r="A27" s="39" t="s">
        <v>141</v>
      </c>
      <c r="B27" s="37" t="s">
        <v>198</v>
      </c>
      <c r="C27" s="35" t="s">
        <v>53</v>
      </c>
    </row>
  </sheetData>
  <mergeCells count="1">
    <mergeCell ref="A5:C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 topLeftCell="A37">
      <selection activeCell="I52" sqref="I52"/>
    </sheetView>
  </sheetViews>
  <sheetFormatPr defaultColWidth="9.00390625" defaultRowHeight="12.75"/>
  <cols>
    <col min="1" max="1" width="3.25390625" style="52" customWidth="1"/>
    <col min="2" max="2" width="1.37890625" style="52" customWidth="1"/>
    <col min="3" max="3" width="2.25390625" style="52" customWidth="1"/>
    <col min="4" max="4" width="4.875" style="53" customWidth="1"/>
    <col min="5" max="5" width="2.25390625" style="52" customWidth="1"/>
    <col min="6" max="6" width="3.625" style="52" customWidth="1"/>
    <col min="7" max="7" width="3.375" style="52" customWidth="1"/>
    <col min="8" max="8" width="58.25390625" style="54" customWidth="1"/>
    <col min="9" max="9" width="9.875" style="55" customWidth="1"/>
    <col min="10" max="16384" width="9.125" style="26" customWidth="1"/>
  </cols>
  <sheetData>
    <row r="1" spans="7:9" ht="24">
      <c r="G1" s="55"/>
      <c r="H1" s="135"/>
      <c r="I1" s="135" t="s">
        <v>202</v>
      </c>
    </row>
    <row r="2" spans="1:9" ht="12.75">
      <c r="A2"/>
      <c r="B2"/>
      <c r="C2"/>
      <c r="D2"/>
      <c r="E2"/>
      <c r="F2"/>
      <c r="G2" s="34"/>
      <c r="H2" s="211" t="s">
        <v>62</v>
      </c>
      <c r="I2" s="213"/>
    </row>
    <row r="3" spans="1:9" ht="12.75">
      <c r="A3"/>
      <c r="B3"/>
      <c r="C3"/>
      <c r="D3"/>
      <c r="E3"/>
      <c r="F3"/>
      <c r="G3" s="34"/>
      <c r="H3" s="211" t="s">
        <v>75</v>
      </c>
      <c r="I3" s="213"/>
    </row>
    <row r="4" spans="1:9" ht="12.75">
      <c r="A4"/>
      <c r="B4"/>
      <c r="C4"/>
      <c r="D4"/>
      <c r="E4"/>
      <c r="F4"/>
      <c r="G4" s="34"/>
      <c r="H4" s="211" t="s">
        <v>282</v>
      </c>
      <c r="I4" s="213"/>
    </row>
    <row r="5" spans="1:9" ht="6.75" customHeight="1">
      <c r="A5" s="215" t="s">
        <v>251</v>
      </c>
      <c r="B5" s="215"/>
      <c r="C5" s="215"/>
      <c r="D5" s="215"/>
      <c r="E5" s="215"/>
      <c r="F5" s="215"/>
      <c r="G5" s="215"/>
      <c r="H5" s="215"/>
      <c r="I5" s="215"/>
    </row>
    <row r="6" spans="1:9" ht="9" customHeight="1">
      <c r="A6" s="215"/>
      <c r="B6" s="215"/>
      <c r="C6" s="215"/>
      <c r="D6" s="215"/>
      <c r="E6" s="215"/>
      <c r="F6" s="215"/>
      <c r="G6" s="215"/>
      <c r="H6" s="215"/>
      <c r="I6" s="215"/>
    </row>
    <row r="7" spans="1:9" ht="12.75">
      <c r="A7" s="222"/>
      <c r="B7" s="223"/>
      <c r="C7" s="223"/>
      <c r="D7" s="223"/>
      <c r="E7" s="223"/>
      <c r="F7" s="223"/>
      <c r="G7" s="223"/>
      <c r="H7" s="223"/>
      <c r="I7" s="223"/>
    </row>
    <row r="8" spans="1:9" ht="12" customHeight="1">
      <c r="A8" s="216" t="s">
        <v>76</v>
      </c>
      <c r="B8" s="217"/>
      <c r="C8" s="217"/>
      <c r="D8" s="217"/>
      <c r="E8" s="217"/>
      <c r="F8" s="217"/>
      <c r="G8" s="218"/>
      <c r="H8" s="99" t="s">
        <v>171</v>
      </c>
      <c r="I8" s="100"/>
    </row>
    <row r="9" spans="1:9" ht="72.75" customHeight="1">
      <c r="A9" s="101" t="s">
        <v>172</v>
      </c>
      <c r="B9" s="101" t="s">
        <v>173</v>
      </c>
      <c r="C9" s="101" t="s">
        <v>174</v>
      </c>
      <c r="D9" s="102" t="s">
        <v>175</v>
      </c>
      <c r="E9" s="101" t="s">
        <v>176</v>
      </c>
      <c r="F9" s="101" t="s">
        <v>177</v>
      </c>
      <c r="G9" s="103" t="s">
        <v>178</v>
      </c>
      <c r="H9" s="104" t="s">
        <v>171</v>
      </c>
      <c r="I9" s="105" t="s">
        <v>269</v>
      </c>
    </row>
    <row r="10" spans="1:9" ht="8.25" customHeight="1" thickBot="1">
      <c r="A10" s="219" t="s">
        <v>179</v>
      </c>
      <c r="B10" s="220"/>
      <c r="C10" s="220"/>
      <c r="D10" s="220"/>
      <c r="E10" s="220"/>
      <c r="F10" s="220"/>
      <c r="G10" s="221"/>
      <c r="H10" s="106"/>
      <c r="I10" s="107"/>
    </row>
    <row r="11" spans="1:9" ht="18.75" customHeight="1">
      <c r="A11" s="108" t="s">
        <v>180</v>
      </c>
      <c r="B11" s="109" t="s">
        <v>181</v>
      </c>
      <c r="C11" s="109" t="s">
        <v>182</v>
      </c>
      <c r="D11" s="109" t="s">
        <v>183</v>
      </c>
      <c r="E11" s="109" t="s">
        <v>182</v>
      </c>
      <c r="F11" s="109" t="s">
        <v>184</v>
      </c>
      <c r="G11" s="110" t="s">
        <v>180</v>
      </c>
      <c r="H11" s="111" t="s">
        <v>77</v>
      </c>
      <c r="I11" s="195">
        <f>I13+I15+I18+I25+I31+I39</f>
        <v>723</v>
      </c>
    </row>
    <row r="12" spans="1:9" ht="18.75" customHeight="1">
      <c r="A12" s="112" t="s">
        <v>185</v>
      </c>
      <c r="B12" s="113" t="s">
        <v>181</v>
      </c>
      <c r="C12" s="113" t="s">
        <v>89</v>
      </c>
      <c r="D12" s="113" t="s">
        <v>183</v>
      </c>
      <c r="E12" s="113" t="s">
        <v>182</v>
      </c>
      <c r="F12" s="113" t="s">
        <v>184</v>
      </c>
      <c r="G12" s="96" t="s">
        <v>180</v>
      </c>
      <c r="H12" s="114" t="s">
        <v>78</v>
      </c>
      <c r="I12" s="95"/>
    </row>
    <row r="13" spans="1:9" ht="18.75" customHeight="1">
      <c r="A13" s="112" t="s">
        <v>185</v>
      </c>
      <c r="B13" s="113" t="s">
        <v>181</v>
      </c>
      <c r="C13" s="113" t="s">
        <v>89</v>
      </c>
      <c r="D13" s="113" t="s">
        <v>186</v>
      </c>
      <c r="E13" s="113" t="s">
        <v>89</v>
      </c>
      <c r="F13" s="113" t="s">
        <v>184</v>
      </c>
      <c r="G13" s="96" t="s">
        <v>187</v>
      </c>
      <c r="H13" s="111" t="s">
        <v>80</v>
      </c>
      <c r="I13" s="195">
        <v>197</v>
      </c>
    </row>
    <row r="14" spans="1:9" ht="24">
      <c r="A14" s="112" t="s">
        <v>185</v>
      </c>
      <c r="B14" s="113" t="s">
        <v>181</v>
      </c>
      <c r="C14" s="113" t="s">
        <v>89</v>
      </c>
      <c r="D14" s="113" t="s">
        <v>188</v>
      </c>
      <c r="E14" s="113" t="s">
        <v>89</v>
      </c>
      <c r="F14" s="113" t="s">
        <v>184</v>
      </c>
      <c r="G14" s="96" t="s">
        <v>187</v>
      </c>
      <c r="H14" s="114" t="s">
        <v>189</v>
      </c>
      <c r="I14" s="95"/>
    </row>
    <row r="15" spans="1:9" ht="18.75" customHeight="1">
      <c r="A15" s="112" t="s">
        <v>185</v>
      </c>
      <c r="B15" s="113" t="s">
        <v>181</v>
      </c>
      <c r="C15" s="113" t="s">
        <v>100</v>
      </c>
      <c r="D15" s="113" t="s">
        <v>183</v>
      </c>
      <c r="E15" s="113" t="s">
        <v>182</v>
      </c>
      <c r="F15" s="113" t="s">
        <v>184</v>
      </c>
      <c r="G15" s="96" t="s">
        <v>180</v>
      </c>
      <c r="H15" s="114" t="s">
        <v>81</v>
      </c>
      <c r="I15" s="195">
        <f>I16+I17</f>
        <v>4</v>
      </c>
    </row>
    <row r="16" spans="1:9" ht="24">
      <c r="A16" s="112" t="s">
        <v>185</v>
      </c>
      <c r="B16" s="113" t="s">
        <v>181</v>
      </c>
      <c r="C16" s="113" t="s">
        <v>100</v>
      </c>
      <c r="D16" s="113" t="s">
        <v>190</v>
      </c>
      <c r="E16" s="113" t="s">
        <v>182</v>
      </c>
      <c r="F16" s="113" t="s">
        <v>184</v>
      </c>
      <c r="G16" s="96" t="s">
        <v>187</v>
      </c>
      <c r="H16" s="111" t="s">
        <v>0</v>
      </c>
      <c r="I16" s="195"/>
    </row>
    <row r="17" spans="1:9" ht="18" customHeight="1">
      <c r="A17" s="112" t="s">
        <v>185</v>
      </c>
      <c r="B17" s="113" t="s">
        <v>181</v>
      </c>
      <c r="C17" s="113" t="s">
        <v>100</v>
      </c>
      <c r="D17" s="113" t="s">
        <v>1</v>
      </c>
      <c r="E17" s="113" t="s">
        <v>89</v>
      </c>
      <c r="F17" s="113" t="s">
        <v>184</v>
      </c>
      <c r="G17" s="96" t="s">
        <v>187</v>
      </c>
      <c r="H17" s="111" t="s">
        <v>2</v>
      </c>
      <c r="I17" s="95">
        <v>4</v>
      </c>
    </row>
    <row r="18" spans="1:9" ht="18" customHeight="1">
      <c r="A18" s="112" t="s">
        <v>185</v>
      </c>
      <c r="B18" s="113" t="s">
        <v>181</v>
      </c>
      <c r="C18" s="113" t="s">
        <v>103</v>
      </c>
      <c r="D18" s="115" t="s">
        <v>183</v>
      </c>
      <c r="E18" s="113" t="s">
        <v>182</v>
      </c>
      <c r="F18" s="113" t="s">
        <v>184</v>
      </c>
      <c r="G18" s="96" t="s">
        <v>180</v>
      </c>
      <c r="H18" s="114" t="s">
        <v>3</v>
      </c>
      <c r="I18" s="195">
        <f>I19+I21</f>
        <v>453</v>
      </c>
    </row>
    <row r="19" spans="1:9" ht="18" customHeight="1">
      <c r="A19" s="112" t="s">
        <v>185</v>
      </c>
      <c r="B19" s="113" t="s">
        <v>181</v>
      </c>
      <c r="C19" s="113" t="s">
        <v>103</v>
      </c>
      <c r="D19" s="115" t="s">
        <v>190</v>
      </c>
      <c r="E19" s="113" t="s">
        <v>182</v>
      </c>
      <c r="F19" s="113" t="s">
        <v>184</v>
      </c>
      <c r="G19" s="96" t="s">
        <v>187</v>
      </c>
      <c r="H19" s="111" t="s">
        <v>138</v>
      </c>
      <c r="I19" s="95">
        <f>I20</f>
        <v>73</v>
      </c>
    </row>
    <row r="20" spans="1:9" ht="24">
      <c r="A20" s="112" t="s">
        <v>185</v>
      </c>
      <c r="B20" s="113" t="s">
        <v>181</v>
      </c>
      <c r="C20" s="113" t="s">
        <v>103</v>
      </c>
      <c r="D20" s="115" t="s">
        <v>4</v>
      </c>
      <c r="E20" s="113" t="s">
        <v>122</v>
      </c>
      <c r="F20" s="113" t="s">
        <v>184</v>
      </c>
      <c r="G20" s="96" t="s">
        <v>187</v>
      </c>
      <c r="H20" s="116" t="s">
        <v>5</v>
      </c>
      <c r="I20" s="195">
        <v>73</v>
      </c>
    </row>
    <row r="21" spans="1:9" ht="18" customHeight="1">
      <c r="A21" s="112" t="s">
        <v>185</v>
      </c>
      <c r="B21" s="113" t="s">
        <v>181</v>
      </c>
      <c r="C21" s="113" t="s">
        <v>103</v>
      </c>
      <c r="D21" s="115" t="s">
        <v>6</v>
      </c>
      <c r="E21" s="113" t="s">
        <v>182</v>
      </c>
      <c r="F21" s="113" t="s">
        <v>184</v>
      </c>
      <c r="G21" s="96" t="s">
        <v>187</v>
      </c>
      <c r="H21" s="111" t="s">
        <v>131</v>
      </c>
      <c r="I21" s="195">
        <v>380</v>
      </c>
    </row>
    <row r="22" spans="1:9" ht="36">
      <c r="A22" s="112" t="s">
        <v>185</v>
      </c>
      <c r="B22" s="113" t="s">
        <v>181</v>
      </c>
      <c r="C22" s="113" t="s">
        <v>103</v>
      </c>
      <c r="D22" s="115" t="s">
        <v>7</v>
      </c>
      <c r="E22" s="113" t="s">
        <v>182</v>
      </c>
      <c r="F22" s="113" t="s">
        <v>184</v>
      </c>
      <c r="G22" s="96" t="s">
        <v>187</v>
      </c>
      <c r="H22" s="116" t="s">
        <v>8</v>
      </c>
      <c r="I22" s="95">
        <f>I23</f>
        <v>0</v>
      </c>
    </row>
    <row r="23" spans="1:9" ht="48">
      <c r="A23" s="112" t="s">
        <v>185</v>
      </c>
      <c r="B23" s="113" t="s">
        <v>181</v>
      </c>
      <c r="C23" s="113" t="s">
        <v>103</v>
      </c>
      <c r="D23" s="115" t="s">
        <v>9</v>
      </c>
      <c r="E23" s="113" t="s">
        <v>122</v>
      </c>
      <c r="F23" s="113" t="s">
        <v>184</v>
      </c>
      <c r="G23" s="96" t="s">
        <v>187</v>
      </c>
      <c r="H23" s="116" t="s">
        <v>10</v>
      </c>
      <c r="I23" s="95"/>
    </row>
    <row r="24" spans="1:9" ht="48">
      <c r="A24" s="112" t="s">
        <v>185</v>
      </c>
      <c r="B24" s="113" t="s">
        <v>181</v>
      </c>
      <c r="C24" s="113" t="s">
        <v>103</v>
      </c>
      <c r="D24" s="115" t="s">
        <v>11</v>
      </c>
      <c r="E24" s="113" t="s">
        <v>122</v>
      </c>
      <c r="F24" s="113" t="s">
        <v>184</v>
      </c>
      <c r="G24" s="96" t="s">
        <v>187</v>
      </c>
      <c r="H24" s="116" t="s">
        <v>12</v>
      </c>
      <c r="I24" s="95"/>
    </row>
    <row r="25" spans="1:9" ht="12">
      <c r="A25" s="112" t="s">
        <v>141</v>
      </c>
      <c r="B25" s="113" t="s">
        <v>181</v>
      </c>
      <c r="C25" s="113" t="s">
        <v>107</v>
      </c>
      <c r="D25" s="115" t="s">
        <v>183</v>
      </c>
      <c r="E25" s="113" t="s">
        <v>182</v>
      </c>
      <c r="F25" s="113" t="s">
        <v>184</v>
      </c>
      <c r="G25" s="96" t="s">
        <v>180</v>
      </c>
      <c r="H25" s="116" t="s">
        <v>82</v>
      </c>
      <c r="I25" s="195">
        <f>I26</f>
        <v>8</v>
      </c>
    </row>
    <row r="26" spans="1:9" ht="24">
      <c r="A26" s="112" t="s">
        <v>141</v>
      </c>
      <c r="B26" s="113" t="s">
        <v>181</v>
      </c>
      <c r="C26" s="113" t="s">
        <v>107</v>
      </c>
      <c r="D26" s="115" t="s">
        <v>13</v>
      </c>
      <c r="E26" s="113" t="s">
        <v>89</v>
      </c>
      <c r="F26" s="113" t="s">
        <v>170</v>
      </c>
      <c r="G26" s="96" t="s">
        <v>187</v>
      </c>
      <c r="H26" s="116" t="s">
        <v>14</v>
      </c>
      <c r="I26" s="95">
        <v>8</v>
      </c>
    </row>
    <row r="27" spans="1:9" ht="24.75" customHeight="1">
      <c r="A27" s="112" t="s">
        <v>185</v>
      </c>
      <c r="B27" s="113" t="s">
        <v>181</v>
      </c>
      <c r="C27" s="113" t="s">
        <v>110</v>
      </c>
      <c r="D27" s="115" t="s">
        <v>183</v>
      </c>
      <c r="E27" s="113" t="s">
        <v>182</v>
      </c>
      <c r="F27" s="113" t="s">
        <v>184</v>
      </c>
      <c r="G27" s="96" t="s">
        <v>180</v>
      </c>
      <c r="H27" s="114" t="s">
        <v>15</v>
      </c>
      <c r="I27" s="95"/>
    </row>
    <row r="28" spans="1:9" ht="18.75" customHeight="1">
      <c r="A28" s="112" t="s">
        <v>185</v>
      </c>
      <c r="B28" s="113" t="s">
        <v>181</v>
      </c>
      <c r="C28" s="113" t="s">
        <v>110</v>
      </c>
      <c r="D28" s="115" t="s">
        <v>16</v>
      </c>
      <c r="E28" s="113" t="s">
        <v>182</v>
      </c>
      <c r="F28" s="113" t="s">
        <v>184</v>
      </c>
      <c r="G28" s="96" t="s">
        <v>187</v>
      </c>
      <c r="H28" s="111" t="s">
        <v>17</v>
      </c>
      <c r="I28" s="95"/>
    </row>
    <row r="29" spans="1:9" ht="12">
      <c r="A29" s="112" t="s">
        <v>185</v>
      </c>
      <c r="B29" s="113" t="s">
        <v>181</v>
      </c>
      <c r="C29" s="113" t="s">
        <v>110</v>
      </c>
      <c r="D29" s="115" t="s">
        <v>18</v>
      </c>
      <c r="E29" s="113" t="s">
        <v>182</v>
      </c>
      <c r="F29" s="113" t="s">
        <v>184</v>
      </c>
      <c r="G29" s="96" t="s">
        <v>187</v>
      </c>
      <c r="H29" s="117" t="s">
        <v>19</v>
      </c>
      <c r="I29" s="95"/>
    </row>
    <row r="30" spans="1:9" ht="24">
      <c r="A30" s="112" t="s">
        <v>185</v>
      </c>
      <c r="B30" s="113" t="s">
        <v>181</v>
      </c>
      <c r="C30" s="113" t="s">
        <v>110</v>
      </c>
      <c r="D30" s="115" t="s">
        <v>18</v>
      </c>
      <c r="E30" s="113" t="s">
        <v>122</v>
      </c>
      <c r="F30" s="113" t="s">
        <v>184</v>
      </c>
      <c r="G30" s="96" t="s">
        <v>187</v>
      </c>
      <c r="H30" s="116" t="s">
        <v>20</v>
      </c>
      <c r="I30" s="95"/>
    </row>
    <row r="31" spans="1:9" ht="24">
      <c r="A31" s="112" t="s">
        <v>21</v>
      </c>
      <c r="B31" s="113" t="s">
        <v>181</v>
      </c>
      <c r="C31" s="113" t="s">
        <v>124</v>
      </c>
      <c r="D31" s="115" t="s">
        <v>183</v>
      </c>
      <c r="E31" s="113" t="s">
        <v>182</v>
      </c>
      <c r="F31" s="113" t="s">
        <v>184</v>
      </c>
      <c r="G31" s="96" t="s">
        <v>180</v>
      </c>
      <c r="H31" s="114" t="s">
        <v>22</v>
      </c>
      <c r="I31" s="195">
        <f>I32+I33+I34+I35</f>
        <v>55</v>
      </c>
    </row>
    <row r="32" spans="1:9" ht="48">
      <c r="A32" s="112" t="s">
        <v>21</v>
      </c>
      <c r="B32" s="113" t="s">
        <v>181</v>
      </c>
      <c r="C32" s="113" t="s">
        <v>124</v>
      </c>
      <c r="D32" s="115" t="s">
        <v>201</v>
      </c>
      <c r="E32" s="113" t="s">
        <v>122</v>
      </c>
      <c r="F32" s="113" t="s">
        <v>184</v>
      </c>
      <c r="G32" s="96" t="s">
        <v>23</v>
      </c>
      <c r="H32" s="114" t="s">
        <v>27</v>
      </c>
      <c r="I32" s="95">
        <v>52</v>
      </c>
    </row>
    <row r="33" spans="1:9" ht="36">
      <c r="A33" s="118" t="s">
        <v>21</v>
      </c>
      <c r="B33" s="113" t="s">
        <v>181</v>
      </c>
      <c r="C33" s="113" t="s">
        <v>124</v>
      </c>
      <c r="D33" s="115" t="s">
        <v>28</v>
      </c>
      <c r="E33" s="113" t="s">
        <v>182</v>
      </c>
      <c r="F33" s="113" t="s">
        <v>184</v>
      </c>
      <c r="G33" s="96" t="s">
        <v>23</v>
      </c>
      <c r="H33" s="114" t="s">
        <v>29</v>
      </c>
      <c r="I33" s="95"/>
    </row>
    <row r="34" spans="1:9" ht="24">
      <c r="A34" s="118" t="s">
        <v>21</v>
      </c>
      <c r="B34" s="113" t="s">
        <v>181</v>
      </c>
      <c r="C34" s="113" t="s">
        <v>124</v>
      </c>
      <c r="D34" s="115" t="s">
        <v>30</v>
      </c>
      <c r="E34" s="113" t="s">
        <v>122</v>
      </c>
      <c r="F34" s="113" t="s">
        <v>184</v>
      </c>
      <c r="G34" s="96" t="s">
        <v>23</v>
      </c>
      <c r="H34" s="116" t="s">
        <v>31</v>
      </c>
      <c r="I34" s="95"/>
    </row>
    <row r="35" spans="1:9" ht="36">
      <c r="A35" s="118" t="s">
        <v>21</v>
      </c>
      <c r="B35" s="113" t="s">
        <v>181</v>
      </c>
      <c r="C35" s="113" t="s">
        <v>124</v>
      </c>
      <c r="D35" s="115" t="s">
        <v>32</v>
      </c>
      <c r="E35" s="113" t="s">
        <v>122</v>
      </c>
      <c r="F35" s="113" t="s">
        <v>184</v>
      </c>
      <c r="G35" s="96" t="s">
        <v>23</v>
      </c>
      <c r="H35" s="116" t="s">
        <v>33</v>
      </c>
      <c r="I35" s="95">
        <v>3</v>
      </c>
    </row>
    <row r="36" spans="1:9" ht="24">
      <c r="A36" s="118" t="s">
        <v>21</v>
      </c>
      <c r="B36" s="113" t="s">
        <v>181</v>
      </c>
      <c r="C36" s="113" t="s">
        <v>148</v>
      </c>
      <c r="D36" s="115" t="s">
        <v>183</v>
      </c>
      <c r="E36" s="113" t="s">
        <v>182</v>
      </c>
      <c r="F36" s="113" t="s">
        <v>184</v>
      </c>
      <c r="G36" s="96" t="s">
        <v>180</v>
      </c>
      <c r="H36" s="114" t="s">
        <v>125</v>
      </c>
      <c r="I36" s="95">
        <f>I37</f>
        <v>0</v>
      </c>
    </row>
    <row r="37" spans="1:9" ht="24">
      <c r="A37" s="118" t="s">
        <v>21</v>
      </c>
      <c r="B37" s="113" t="s">
        <v>181</v>
      </c>
      <c r="C37" s="113" t="s">
        <v>148</v>
      </c>
      <c r="D37" s="115" t="s">
        <v>34</v>
      </c>
      <c r="E37" s="113" t="s">
        <v>122</v>
      </c>
      <c r="F37" s="113" t="s">
        <v>184</v>
      </c>
      <c r="G37" s="96" t="s">
        <v>35</v>
      </c>
      <c r="H37" s="116" t="s">
        <v>36</v>
      </c>
      <c r="I37" s="95"/>
    </row>
    <row r="38" spans="1:9" ht="12.75" customHeight="1">
      <c r="A38" s="118" t="s">
        <v>21</v>
      </c>
      <c r="B38" s="113" t="s">
        <v>181</v>
      </c>
      <c r="C38" s="113" t="s">
        <v>148</v>
      </c>
      <c r="D38" s="115" t="s">
        <v>265</v>
      </c>
      <c r="E38" s="113" t="s">
        <v>122</v>
      </c>
      <c r="F38" s="113" t="s">
        <v>184</v>
      </c>
      <c r="G38" s="96" t="s">
        <v>266</v>
      </c>
      <c r="H38" s="116" t="s">
        <v>60</v>
      </c>
      <c r="I38" s="95"/>
    </row>
    <row r="39" spans="1:9" ht="18.75" customHeight="1">
      <c r="A39" s="118" t="s">
        <v>141</v>
      </c>
      <c r="B39" s="113" t="s">
        <v>181</v>
      </c>
      <c r="C39" s="113" t="s">
        <v>37</v>
      </c>
      <c r="D39" s="115" t="s">
        <v>183</v>
      </c>
      <c r="E39" s="113" t="s">
        <v>182</v>
      </c>
      <c r="F39" s="113" t="s">
        <v>184</v>
      </c>
      <c r="G39" s="96" t="s">
        <v>180</v>
      </c>
      <c r="H39" s="114" t="s">
        <v>83</v>
      </c>
      <c r="I39" s="195">
        <f>I40</f>
        <v>6</v>
      </c>
    </row>
    <row r="40" spans="1:9" ht="18" customHeight="1">
      <c r="A40" s="118" t="s">
        <v>141</v>
      </c>
      <c r="B40" s="113" t="s">
        <v>181</v>
      </c>
      <c r="C40" s="113" t="s">
        <v>37</v>
      </c>
      <c r="D40" s="115" t="s">
        <v>38</v>
      </c>
      <c r="E40" s="113" t="s">
        <v>182</v>
      </c>
      <c r="F40" s="113" t="s">
        <v>184</v>
      </c>
      <c r="G40" s="96" t="s">
        <v>39</v>
      </c>
      <c r="H40" s="111" t="s">
        <v>40</v>
      </c>
      <c r="I40" s="95">
        <f>I41</f>
        <v>6</v>
      </c>
    </row>
    <row r="41" spans="1:9" ht="18" customHeight="1">
      <c r="A41" s="118" t="s">
        <v>141</v>
      </c>
      <c r="B41" s="113" t="s">
        <v>181</v>
      </c>
      <c r="C41" s="113" t="s">
        <v>37</v>
      </c>
      <c r="D41" s="115" t="s">
        <v>41</v>
      </c>
      <c r="E41" s="113" t="s">
        <v>122</v>
      </c>
      <c r="F41" s="113" t="s">
        <v>184</v>
      </c>
      <c r="G41" s="96" t="s">
        <v>39</v>
      </c>
      <c r="H41" s="116" t="s">
        <v>42</v>
      </c>
      <c r="I41" s="95">
        <v>6</v>
      </c>
    </row>
    <row r="42" spans="1:9" ht="18" customHeight="1">
      <c r="A42" s="118" t="s">
        <v>141</v>
      </c>
      <c r="B42" s="113" t="s">
        <v>179</v>
      </c>
      <c r="C42" s="113" t="s">
        <v>182</v>
      </c>
      <c r="D42" s="115" t="s">
        <v>183</v>
      </c>
      <c r="E42" s="113" t="s">
        <v>182</v>
      </c>
      <c r="F42" s="113" t="s">
        <v>184</v>
      </c>
      <c r="G42" s="96" t="s">
        <v>180</v>
      </c>
      <c r="H42" s="119" t="s">
        <v>43</v>
      </c>
      <c r="I42" s="195">
        <f>I43+I44+I45+I46+I47+I48+I49+I50+I51</f>
        <v>1812.3999999999999</v>
      </c>
    </row>
    <row r="43" spans="1:9" ht="24">
      <c r="A43" s="120" t="s">
        <v>141</v>
      </c>
      <c r="B43" s="121" t="s">
        <v>179</v>
      </c>
      <c r="C43" s="121" t="s">
        <v>105</v>
      </c>
      <c r="D43" s="122" t="s">
        <v>44</v>
      </c>
      <c r="E43" s="121" t="s">
        <v>122</v>
      </c>
      <c r="F43" s="121" t="s">
        <v>184</v>
      </c>
      <c r="G43" s="121" t="s">
        <v>45</v>
      </c>
      <c r="H43" s="123" t="s">
        <v>46</v>
      </c>
      <c r="I43" s="95">
        <v>1476.3</v>
      </c>
    </row>
    <row r="44" spans="1:9" ht="22.5" customHeight="1">
      <c r="A44" s="124" t="s">
        <v>141</v>
      </c>
      <c r="B44" s="125" t="s">
        <v>179</v>
      </c>
      <c r="C44" s="125" t="s">
        <v>105</v>
      </c>
      <c r="D44" s="196" t="s">
        <v>252</v>
      </c>
      <c r="E44" s="125" t="s">
        <v>122</v>
      </c>
      <c r="F44" s="125" t="s">
        <v>184</v>
      </c>
      <c r="G44" s="127" t="s">
        <v>45</v>
      </c>
      <c r="H44" s="128" t="s">
        <v>48</v>
      </c>
      <c r="I44" s="95">
        <v>86.1</v>
      </c>
    </row>
    <row r="45" spans="1:9" ht="45">
      <c r="A45" s="124" t="s">
        <v>141</v>
      </c>
      <c r="B45" s="125" t="s">
        <v>179</v>
      </c>
      <c r="C45" s="125" t="s">
        <v>105</v>
      </c>
      <c r="D45" s="126" t="s">
        <v>49</v>
      </c>
      <c r="E45" s="125" t="s">
        <v>122</v>
      </c>
      <c r="F45" s="125" t="s">
        <v>50</v>
      </c>
      <c r="G45" s="127" t="s">
        <v>45</v>
      </c>
      <c r="H45" s="129" t="s">
        <v>67</v>
      </c>
      <c r="I45" s="95"/>
    </row>
    <row r="46" spans="1:9" ht="45">
      <c r="A46" s="124" t="s">
        <v>141</v>
      </c>
      <c r="B46" s="125" t="s">
        <v>179</v>
      </c>
      <c r="C46" s="125" t="s">
        <v>105</v>
      </c>
      <c r="D46" s="126" t="s">
        <v>49</v>
      </c>
      <c r="E46" s="125" t="s">
        <v>122</v>
      </c>
      <c r="F46" s="125" t="s">
        <v>51</v>
      </c>
      <c r="G46" s="127" t="s">
        <v>45</v>
      </c>
      <c r="H46" s="129" t="s">
        <v>68</v>
      </c>
      <c r="I46" s="95"/>
    </row>
    <row r="47" spans="1:9" ht="33.75">
      <c r="A47" s="124" t="s">
        <v>141</v>
      </c>
      <c r="B47" s="125" t="s">
        <v>179</v>
      </c>
      <c r="C47" s="125" t="s">
        <v>105</v>
      </c>
      <c r="D47" s="126" t="s">
        <v>52</v>
      </c>
      <c r="E47" s="125" t="s">
        <v>122</v>
      </c>
      <c r="F47" s="125" t="s">
        <v>50</v>
      </c>
      <c r="G47" s="127" t="s">
        <v>45</v>
      </c>
      <c r="H47" s="129" t="s">
        <v>69</v>
      </c>
      <c r="I47" s="95"/>
    </row>
    <row r="48" spans="1:9" ht="33.75">
      <c r="A48" s="124" t="s">
        <v>141</v>
      </c>
      <c r="B48" s="125" t="s">
        <v>179</v>
      </c>
      <c r="C48" s="125" t="s">
        <v>105</v>
      </c>
      <c r="D48" s="126" t="s">
        <v>52</v>
      </c>
      <c r="E48" s="125" t="s">
        <v>122</v>
      </c>
      <c r="F48" s="125" t="s">
        <v>50</v>
      </c>
      <c r="G48" s="127" t="s">
        <v>45</v>
      </c>
      <c r="H48" s="129" t="s">
        <v>70</v>
      </c>
      <c r="I48" s="95"/>
    </row>
    <row r="49" spans="1:9" ht="12">
      <c r="A49" s="124" t="s">
        <v>141</v>
      </c>
      <c r="B49" s="125" t="s">
        <v>179</v>
      </c>
      <c r="C49" s="125" t="s">
        <v>105</v>
      </c>
      <c r="D49" s="126" t="s">
        <v>247</v>
      </c>
      <c r="E49" s="125" t="s">
        <v>122</v>
      </c>
      <c r="F49" s="125" t="s">
        <v>248</v>
      </c>
      <c r="G49" s="127" t="s">
        <v>45</v>
      </c>
      <c r="H49" s="129" t="s">
        <v>246</v>
      </c>
      <c r="I49" s="95">
        <v>250</v>
      </c>
    </row>
    <row r="50" spans="1:9" ht="12">
      <c r="A50" s="118" t="s">
        <v>141</v>
      </c>
      <c r="B50" s="113" t="s">
        <v>179</v>
      </c>
      <c r="C50" s="113" t="s">
        <v>104</v>
      </c>
      <c r="D50" s="115" t="s">
        <v>38</v>
      </c>
      <c r="E50" s="113" t="s">
        <v>122</v>
      </c>
      <c r="F50" s="113" t="s">
        <v>184</v>
      </c>
      <c r="G50" s="96" t="s">
        <v>39</v>
      </c>
      <c r="H50" s="123" t="s">
        <v>53</v>
      </c>
      <c r="I50" s="95"/>
    </row>
    <row r="51" spans="1:9" ht="12">
      <c r="A51" s="120"/>
      <c r="B51" s="121"/>
      <c r="C51" s="121"/>
      <c r="D51" s="122"/>
      <c r="E51" s="121"/>
      <c r="F51" s="121"/>
      <c r="G51" s="121"/>
      <c r="H51" s="123"/>
      <c r="I51" s="95"/>
    </row>
    <row r="52" spans="1:9" ht="18.75" customHeight="1">
      <c r="A52" s="118" t="s">
        <v>180</v>
      </c>
      <c r="B52" s="113" t="s">
        <v>54</v>
      </c>
      <c r="C52" s="113" t="s">
        <v>55</v>
      </c>
      <c r="D52" s="115" t="s">
        <v>183</v>
      </c>
      <c r="E52" s="113" t="s">
        <v>182</v>
      </c>
      <c r="F52" s="113" t="s">
        <v>184</v>
      </c>
      <c r="G52" s="96" t="s">
        <v>180</v>
      </c>
      <c r="H52" s="130" t="s">
        <v>56</v>
      </c>
      <c r="I52" s="195">
        <f>I11+I42</f>
        <v>2535.3999999999996</v>
      </c>
    </row>
    <row r="53" spans="1:9" ht="12">
      <c r="A53" s="122"/>
      <c r="B53" s="122"/>
      <c r="C53" s="122"/>
      <c r="D53" s="122"/>
      <c r="E53" s="122"/>
      <c r="F53" s="122"/>
      <c r="G53" s="122"/>
      <c r="H53" s="114" t="s">
        <v>61</v>
      </c>
      <c r="I53" s="95"/>
    </row>
    <row r="54" spans="1:9" ht="12">
      <c r="A54" s="131"/>
      <c r="B54" s="131"/>
      <c r="C54" s="131"/>
      <c r="D54" s="131"/>
      <c r="E54" s="131"/>
      <c r="F54" s="131"/>
      <c r="G54" s="132"/>
      <c r="H54" s="114"/>
      <c r="I54" s="95"/>
    </row>
    <row r="55" spans="1:9" ht="12">
      <c r="A55" s="133"/>
      <c r="B55" s="133"/>
      <c r="C55" s="133"/>
      <c r="D55" s="133"/>
      <c r="E55" s="133"/>
      <c r="F55" s="133"/>
      <c r="G55" s="133"/>
      <c r="H55" s="134"/>
      <c r="I55" s="98"/>
    </row>
    <row r="56" spans="1:9" ht="12">
      <c r="A56" s="133"/>
      <c r="B56" s="133"/>
      <c r="C56" s="133"/>
      <c r="D56" s="133"/>
      <c r="E56" s="133"/>
      <c r="F56" s="133"/>
      <c r="G56" s="133"/>
      <c r="H56" s="134"/>
      <c r="I56" s="98"/>
    </row>
    <row r="57" ht="12">
      <c r="I57" s="97"/>
    </row>
    <row r="58" ht="12">
      <c r="I58" s="97"/>
    </row>
    <row r="59" ht="12">
      <c r="I59" s="97"/>
    </row>
  </sheetData>
  <mergeCells count="7">
    <mergeCell ref="A5:I6"/>
    <mergeCell ref="A8:G8"/>
    <mergeCell ref="A10:G10"/>
    <mergeCell ref="H2:I2"/>
    <mergeCell ref="H3:I3"/>
    <mergeCell ref="H4:I4"/>
    <mergeCell ref="A7:I7"/>
  </mergeCells>
  <printOptions/>
  <pageMargins left="0.3937007874015748" right="0.7874015748031497" top="0" bottom="0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2"/>
  <sheetViews>
    <sheetView workbookViewId="0" topLeftCell="A43">
      <selection activeCell="H4" sqref="H4:J4"/>
    </sheetView>
  </sheetViews>
  <sheetFormatPr defaultColWidth="9.00390625" defaultRowHeight="12.75"/>
  <cols>
    <col min="1" max="1" width="3.00390625" style="52" customWidth="1"/>
    <col min="2" max="2" width="1.37890625" style="52" customWidth="1"/>
    <col min="3" max="3" width="2.25390625" style="52" customWidth="1"/>
    <col min="4" max="4" width="4.625" style="53" customWidth="1"/>
    <col min="5" max="5" width="2.25390625" style="52" customWidth="1"/>
    <col min="6" max="6" width="3.625" style="52" customWidth="1"/>
    <col min="7" max="7" width="3.375" style="52" customWidth="1"/>
    <col min="8" max="8" width="39.00390625" style="54" customWidth="1"/>
    <col min="9" max="9" width="11.375" style="55" customWidth="1"/>
    <col min="10" max="10" width="13.25390625" style="55" customWidth="1"/>
    <col min="11" max="16384" width="9.125" style="26" customWidth="1"/>
  </cols>
  <sheetData>
    <row r="1" spans="8:10" ht="12">
      <c r="H1" s="135"/>
      <c r="J1" s="136" t="s">
        <v>203</v>
      </c>
    </row>
    <row r="2" spans="8:10" ht="12.75">
      <c r="H2" s="232" t="s">
        <v>62</v>
      </c>
      <c r="I2" s="213"/>
      <c r="J2" s="213"/>
    </row>
    <row r="3" spans="8:10" ht="12.75">
      <c r="H3" s="232" t="s">
        <v>75</v>
      </c>
      <c r="I3" s="213"/>
      <c r="J3" s="213"/>
    </row>
    <row r="4" spans="8:10" ht="12.75">
      <c r="H4" s="232" t="s">
        <v>283</v>
      </c>
      <c r="I4" s="213"/>
      <c r="J4" s="213"/>
    </row>
    <row r="6" spans="1:10" ht="13.5" customHeight="1">
      <c r="A6" s="227" t="s">
        <v>268</v>
      </c>
      <c r="B6" s="227"/>
      <c r="C6" s="227"/>
      <c r="D6" s="227"/>
      <c r="E6" s="227"/>
      <c r="F6" s="227"/>
      <c r="G6" s="227"/>
      <c r="H6" s="227"/>
      <c r="I6" s="227"/>
      <c r="J6" s="26"/>
    </row>
    <row r="7" spans="1:10" ht="10.5" customHeight="1">
      <c r="A7" s="228"/>
      <c r="B7" s="228"/>
      <c r="C7" s="228"/>
      <c r="D7" s="228"/>
      <c r="E7" s="228"/>
      <c r="F7" s="228"/>
      <c r="G7" s="228"/>
      <c r="H7" s="228"/>
      <c r="I7" s="228"/>
      <c r="J7" s="26"/>
    </row>
    <row r="8" spans="1:10" ht="12" customHeight="1">
      <c r="A8" s="229" t="s">
        <v>76</v>
      </c>
      <c r="B8" s="230"/>
      <c r="C8" s="230"/>
      <c r="D8" s="230"/>
      <c r="E8" s="230"/>
      <c r="F8" s="230"/>
      <c r="G8" s="231"/>
      <c r="H8" s="47" t="s">
        <v>171</v>
      </c>
      <c r="I8" s="89" t="s">
        <v>66</v>
      </c>
      <c r="J8" s="89" t="s">
        <v>278</v>
      </c>
    </row>
    <row r="9" spans="1:11" ht="72.75" customHeight="1">
      <c r="A9" s="56" t="s">
        <v>172</v>
      </c>
      <c r="B9" s="56" t="s">
        <v>173</v>
      </c>
      <c r="C9" s="56" t="s">
        <v>174</v>
      </c>
      <c r="D9" s="57" t="s">
        <v>175</v>
      </c>
      <c r="E9" s="56" t="s">
        <v>176</v>
      </c>
      <c r="F9" s="56" t="s">
        <v>177</v>
      </c>
      <c r="G9" s="58" t="s">
        <v>178</v>
      </c>
      <c r="H9" s="59" t="s">
        <v>171</v>
      </c>
      <c r="I9" s="28"/>
      <c r="J9" s="28"/>
      <c r="K9" s="42"/>
    </row>
    <row r="10" spans="1:10" ht="8.25" customHeight="1" thickBot="1">
      <c r="A10" s="224" t="s">
        <v>179</v>
      </c>
      <c r="B10" s="225"/>
      <c r="C10" s="225"/>
      <c r="D10" s="225"/>
      <c r="E10" s="225"/>
      <c r="F10" s="225"/>
      <c r="G10" s="226"/>
      <c r="H10" s="60">
        <v>1</v>
      </c>
      <c r="I10" s="61">
        <v>3</v>
      </c>
      <c r="J10" s="61">
        <v>4</v>
      </c>
    </row>
    <row r="11" spans="1:10" ht="18.75" customHeight="1">
      <c r="A11" s="62" t="s">
        <v>180</v>
      </c>
      <c r="B11" s="63" t="s">
        <v>181</v>
      </c>
      <c r="C11" s="63" t="s">
        <v>182</v>
      </c>
      <c r="D11" s="63" t="s">
        <v>183</v>
      </c>
      <c r="E11" s="63" t="s">
        <v>182</v>
      </c>
      <c r="F11" s="63" t="s">
        <v>184</v>
      </c>
      <c r="G11" s="64" t="s">
        <v>180</v>
      </c>
      <c r="H11" s="65" t="s">
        <v>77</v>
      </c>
      <c r="I11" s="95">
        <f>I12+I15+I18+I25+I31+I38</f>
        <v>723</v>
      </c>
      <c r="J11" s="95">
        <f>J12+J15+J18+J25+J31+J38</f>
        <v>723</v>
      </c>
    </row>
    <row r="12" spans="1:10" ht="18.75" customHeight="1">
      <c r="A12" s="66" t="s">
        <v>185</v>
      </c>
      <c r="B12" s="67" t="s">
        <v>181</v>
      </c>
      <c r="C12" s="67" t="s">
        <v>89</v>
      </c>
      <c r="D12" s="67" t="s">
        <v>183</v>
      </c>
      <c r="E12" s="67" t="s">
        <v>182</v>
      </c>
      <c r="F12" s="67" t="s">
        <v>184</v>
      </c>
      <c r="G12" s="68" t="s">
        <v>180</v>
      </c>
      <c r="H12" s="69" t="s">
        <v>78</v>
      </c>
      <c r="I12" s="95">
        <f>I13</f>
        <v>197</v>
      </c>
      <c r="J12" s="95">
        <f>J13</f>
        <v>197</v>
      </c>
    </row>
    <row r="13" spans="1:10" ht="16.5" customHeight="1">
      <c r="A13" s="66" t="s">
        <v>185</v>
      </c>
      <c r="B13" s="67" t="s">
        <v>181</v>
      </c>
      <c r="C13" s="67" t="s">
        <v>89</v>
      </c>
      <c r="D13" s="67" t="s">
        <v>186</v>
      </c>
      <c r="E13" s="67" t="s">
        <v>89</v>
      </c>
      <c r="F13" s="67" t="s">
        <v>184</v>
      </c>
      <c r="G13" s="68" t="s">
        <v>187</v>
      </c>
      <c r="H13" s="65" t="s">
        <v>80</v>
      </c>
      <c r="I13" s="95">
        <f>доходы1!I13</f>
        <v>197</v>
      </c>
      <c r="J13" s="95">
        <f>I13</f>
        <v>197</v>
      </c>
    </row>
    <row r="14" spans="1:10" ht="33.75" customHeight="1">
      <c r="A14" s="66" t="s">
        <v>185</v>
      </c>
      <c r="B14" s="67" t="s">
        <v>181</v>
      </c>
      <c r="C14" s="67" t="s">
        <v>89</v>
      </c>
      <c r="D14" s="67" t="s">
        <v>188</v>
      </c>
      <c r="E14" s="67" t="s">
        <v>89</v>
      </c>
      <c r="F14" s="67" t="s">
        <v>170</v>
      </c>
      <c r="G14" s="68" t="s">
        <v>187</v>
      </c>
      <c r="H14" s="69" t="s">
        <v>189</v>
      </c>
      <c r="I14" s="95"/>
      <c r="J14" s="95"/>
    </row>
    <row r="15" spans="1:10" ht="18.75" customHeight="1">
      <c r="A15" s="66" t="s">
        <v>185</v>
      </c>
      <c r="B15" s="67" t="s">
        <v>181</v>
      </c>
      <c r="C15" s="67" t="s">
        <v>100</v>
      </c>
      <c r="D15" s="67" t="s">
        <v>183</v>
      </c>
      <c r="E15" s="67" t="s">
        <v>182</v>
      </c>
      <c r="F15" s="67" t="s">
        <v>184</v>
      </c>
      <c r="G15" s="68" t="s">
        <v>180</v>
      </c>
      <c r="H15" s="69" t="s">
        <v>81</v>
      </c>
      <c r="I15" s="95">
        <f>I17</f>
        <v>4</v>
      </c>
      <c r="J15" s="95">
        <f>J17</f>
        <v>4</v>
      </c>
    </row>
    <row r="16" spans="1:10" ht="36">
      <c r="A16" s="66" t="s">
        <v>185</v>
      </c>
      <c r="B16" s="67" t="s">
        <v>181</v>
      </c>
      <c r="C16" s="67" t="s">
        <v>100</v>
      </c>
      <c r="D16" s="67" t="s">
        <v>190</v>
      </c>
      <c r="E16" s="67" t="s">
        <v>182</v>
      </c>
      <c r="F16" s="67" t="s">
        <v>184</v>
      </c>
      <c r="G16" s="68" t="s">
        <v>187</v>
      </c>
      <c r="H16" s="65" t="s">
        <v>0</v>
      </c>
      <c r="I16" s="95"/>
      <c r="J16" s="95"/>
    </row>
    <row r="17" spans="1:10" ht="18" customHeight="1">
      <c r="A17" s="66" t="s">
        <v>185</v>
      </c>
      <c r="B17" s="67" t="s">
        <v>181</v>
      </c>
      <c r="C17" s="67" t="s">
        <v>100</v>
      </c>
      <c r="D17" s="67" t="s">
        <v>1</v>
      </c>
      <c r="E17" s="67" t="s">
        <v>89</v>
      </c>
      <c r="F17" s="67" t="s">
        <v>184</v>
      </c>
      <c r="G17" s="68" t="s">
        <v>187</v>
      </c>
      <c r="H17" s="65" t="s">
        <v>2</v>
      </c>
      <c r="I17" s="95">
        <v>4</v>
      </c>
      <c r="J17" s="95">
        <v>4</v>
      </c>
    </row>
    <row r="18" spans="1:10" ht="18" customHeight="1">
      <c r="A18" s="66" t="s">
        <v>185</v>
      </c>
      <c r="B18" s="67" t="s">
        <v>181</v>
      </c>
      <c r="C18" s="67" t="s">
        <v>103</v>
      </c>
      <c r="D18" s="70" t="s">
        <v>183</v>
      </c>
      <c r="E18" s="67" t="s">
        <v>182</v>
      </c>
      <c r="F18" s="67" t="s">
        <v>184</v>
      </c>
      <c r="G18" s="68" t="s">
        <v>180</v>
      </c>
      <c r="H18" s="69" t="s">
        <v>3</v>
      </c>
      <c r="I18" s="95">
        <f>I19+I21</f>
        <v>453</v>
      </c>
      <c r="J18" s="95">
        <f>J19+J21</f>
        <v>453</v>
      </c>
    </row>
    <row r="19" spans="1:10" ht="12" customHeight="1">
      <c r="A19" s="66" t="s">
        <v>185</v>
      </c>
      <c r="B19" s="67" t="s">
        <v>181</v>
      </c>
      <c r="C19" s="67" t="s">
        <v>103</v>
      </c>
      <c r="D19" s="70" t="s">
        <v>190</v>
      </c>
      <c r="E19" s="67" t="s">
        <v>182</v>
      </c>
      <c r="F19" s="67" t="s">
        <v>184</v>
      </c>
      <c r="G19" s="68" t="s">
        <v>187</v>
      </c>
      <c r="H19" s="65" t="s">
        <v>138</v>
      </c>
      <c r="I19" s="95">
        <f>доходы1!I19</f>
        <v>73</v>
      </c>
      <c r="J19" s="95">
        <f>I19</f>
        <v>73</v>
      </c>
    </row>
    <row r="20" spans="1:10" ht="42.75" customHeight="1">
      <c r="A20" s="66" t="s">
        <v>185</v>
      </c>
      <c r="B20" s="67" t="s">
        <v>181</v>
      </c>
      <c r="C20" s="67" t="s">
        <v>103</v>
      </c>
      <c r="D20" s="70" t="s">
        <v>4</v>
      </c>
      <c r="E20" s="67" t="s">
        <v>122</v>
      </c>
      <c r="F20" s="67" t="s">
        <v>184</v>
      </c>
      <c r="G20" s="68" t="s">
        <v>187</v>
      </c>
      <c r="H20" s="71" t="s">
        <v>5</v>
      </c>
      <c r="I20" s="95"/>
      <c r="J20" s="95"/>
    </row>
    <row r="21" spans="1:10" ht="16.5" customHeight="1">
      <c r="A21" s="66" t="s">
        <v>185</v>
      </c>
      <c r="B21" s="67" t="s">
        <v>181</v>
      </c>
      <c r="C21" s="67" t="s">
        <v>103</v>
      </c>
      <c r="D21" s="70" t="s">
        <v>6</v>
      </c>
      <c r="E21" s="67" t="s">
        <v>182</v>
      </c>
      <c r="F21" s="67" t="s">
        <v>184</v>
      </c>
      <c r="G21" s="68" t="s">
        <v>187</v>
      </c>
      <c r="H21" s="65" t="s">
        <v>131</v>
      </c>
      <c r="I21" s="95">
        <v>380</v>
      </c>
      <c r="J21" s="95">
        <v>380</v>
      </c>
    </row>
    <row r="22" spans="1:10" ht="48">
      <c r="A22" s="66" t="s">
        <v>185</v>
      </c>
      <c r="B22" s="67" t="s">
        <v>181</v>
      </c>
      <c r="C22" s="67" t="s">
        <v>103</v>
      </c>
      <c r="D22" s="70" t="s">
        <v>7</v>
      </c>
      <c r="E22" s="67" t="s">
        <v>182</v>
      </c>
      <c r="F22" s="67" t="s">
        <v>184</v>
      </c>
      <c r="G22" s="68" t="s">
        <v>187</v>
      </c>
      <c r="H22" s="71" t="s">
        <v>8</v>
      </c>
      <c r="I22" s="95"/>
      <c r="J22" s="95"/>
    </row>
    <row r="23" spans="1:10" ht="72">
      <c r="A23" s="66" t="s">
        <v>185</v>
      </c>
      <c r="B23" s="67" t="s">
        <v>181</v>
      </c>
      <c r="C23" s="67" t="s">
        <v>103</v>
      </c>
      <c r="D23" s="70" t="s">
        <v>9</v>
      </c>
      <c r="E23" s="67" t="s">
        <v>122</v>
      </c>
      <c r="F23" s="67" t="s">
        <v>184</v>
      </c>
      <c r="G23" s="68" t="s">
        <v>187</v>
      </c>
      <c r="H23" s="71" t="s">
        <v>10</v>
      </c>
      <c r="I23" s="95"/>
      <c r="J23" s="95"/>
    </row>
    <row r="24" spans="1:10" ht="72">
      <c r="A24" s="66" t="s">
        <v>185</v>
      </c>
      <c r="B24" s="67" t="s">
        <v>181</v>
      </c>
      <c r="C24" s="67" t="s">
        <v>103</v>
      </c>
      <c r="D24" s="70" t="s">
        <v>11</v>
      </c>
      <c r="E24" s="67" t="s">
        <v>122</v>
      </c>
      <c r="F24" s="67" t="s">
        <v>184</v>
      </c>
      <c r="G24" s="68" t="s">
        <v>187</v>
      </c>
      <c r="H24" s="71" t="s">
        <v>12</v>
      </c>
      <c r="I24" s="95"/>
      <c r="J24" s="95"/>
    </row>
    <row r="25" spans="1:10" ht="12">
      <c r="A25" s="66" t="s">
        <v>141</v>
      </c>
      <c r="B25" s="67" t="s">
        <v>181</v>
      </c>
      <c r="C25" s="67" t="s">
        <v>107</v>
      </c>
      <c r="D25" s="70" t="s">
        <v>183</v>
      </c>
      <c r="E25" s="67" t="s">
        <v>182</v>
      </c>
      <c r="F25" s="67" t="s">
        <v>184</v>
      </c>
      <c r="G25" s="68" t="s">
        <v>180</v>
      </c>
      <c r="H25" s="71" t="s">
        <v>82</v>
      </c>
      <c r="I25" s="95">
        <f>I26</f>
        <v>8</v>
      </c>
      <c r="J25" s="95">
        <f>J26</f>
        <v>8</v>
      </c>
    </row>
    <row r="26" spans="1:10" ht="36">
      <c r="A26" s="66" t="s">
        <v>141</v>
      </c>
      <c r="B26" s="67" t="s">
        <v>181</v>
      </c>
      <c r="C26" s="67" t="s">
        <v>107</v>
      </c>
      <c r="D26" s="70" t="s">
        <v>13</v>
      </c>
      <c r="E26" s="67" t="s">
        <v>89</v>
      </c>
      <c r="F26" s="67" t="s">
        <v>184</v>
      </c>
      <c r="G26" s="68" t="s">
        <v>187</v>
      </c>
      <c r="H26" s="71" t="s">
        <v>14</v>
      </c>
      <c r="I26" s="95">
        <v>8</v>
      </c>
      <c r="J26" s="95">
        <v>8</v>
      </c>
    </row>
    <row r="27" spans="1:10" ht="24.75" customHeight="1">
      <c r="A27" s="66" t="s">
        <v>185</v>
      </c>
      <c r="B27" s="67" t="s">
        <v>181</v>
      </c>
      <c r="C27" s="67" t="s">
        <v>110</v>
      </c>
      <c r="D27" s="70" t="s">
        <v>183</v>
      </c>
      <c r="E27" s="67" t="s">
        <v>182</v>
      </c>
      <c r="F27" s="67" t="s">
        <v>184</v>
      </c>
      <c r="G27" s="68" t="s">
        <v>180</v>
      </c>
      <c r="H27" s="69" t="s">
        <v>15</v>
      </c>
      <c r="I27" s="95"/>
      <c r="J27" s="95"/>
    </row>
    <row r="28" spans="1:10" ht="18.75" customHeight="1">
      <c r="A28" s="66" t="s">
        <v>185</v>
      </c>
      <c r="B28" s="67" t="s">
        <v>181</v>
      </c>
      <c r="C28" s="67" t="s">
        <v>110</v>
      </c>
      <c r="D28" s="70" t="s">
        <v>16</v>
      </c>
      <c r="E28" s="67" t="s">
        <v>182</v>
      </c>
      <c r="F28" s="67" t="s">
        <v>184</v>
      </c>
      <c r="G28" s="68" t="s">
        <v>187</v>
      </c>
      <c r="H28" s="65" t="s">
        <v>17</v>
      </c>
      <c r="I28" s="95"/>
      <c r="J28" s="95"/>
    </row>
    <row r="29" spans="1:10" ht="24">
      <c r="A29" s="66" t="s">
        <v>185</v>
      </c>
      <c r="B29" s="67" t="s">
        <v>181</v>
      </c>
      <c r="C29" s="67" t="s">
        <v>110</v>
      </c>
      <c r="D29" s="70" t="s">
        <v>18</v>
      </c>
      <c r="E29" s="67" t="s">
        <v>182</v>
      </c>
      <c r="F29" s="67" t="s">
        <v>184</v>
      </c>
      <c r="G29" s="68" t="s">
        <v>187</v>
      </c>
      <c r="H29" s="72" t="s">
        <v>19</v>
      </c>
      <c r="I29" s="95"/>
      <c r="J29" s="95"/>
    </row>
    <row r="30" spans="1:10" ht="36">
      <c r="A30" s="66" t="s">
        <v>185</v>
      </c>
      <c r="B30" s="67" t="s">
        <v>181</v>
      </c>
      <c r="C30" s="67" t="s">
        <v>110</v>
      </c>
      <c r="D30" s="70" t="s">
        <v>18</v>
      </c>
      <c r="E30" s="67" t="s">
        <v>122</v>
      </c>
      <c r="F30" s="67" t="s">
        <v>184</v>
      </c>
      <c r="G30" s="68" t="s">
        <v>187</v>
      </c>
      <c r="H30" s="71" t="s">
        <v>20</v>
      </c>
      <c r="I30" s="95"/>
      <c r="J30" s="95"/>
    </row>
    <row r="31" spans="1:10" ht="48">
      <c r="A31" s="66" t="s">
        <v>21</v>
      </c>
      <c r="B31" s="67" t="s">
        <v>181</v>
      </c>
      <c r="C31" s="67" t="s">
        <v>124</v>
      </c>
      <c r="D31" s="70" t="s">
        <v>183</v>
      </c>
      <c r="E31" s="67" t="s">
        <v>182</v>
      </c>
      <c r="F31" s="67" t="s">
        <v>184</v>
      </c>
      <c r="G31" s="68" t="s">
        <v>180</v>
      </c>
      <c r="H31" s="69" t="s">
        <v>22</v>
      </c>
      <c r="I31" s="95">
        <f>I32+I33+I34+I35</f>
        <v>55</v>
      </c>
      <c r="J31" s="95">
        <f>J32+J33+J34+J35</f>
        <v>55</v>
      </c>
    </row>
    <row r="32" spans="1:10" ht="84">
      <c r="A32" s="66" t="s">
        <v>21</v>
      </c>
      <c r="B32" s="67" t="s">
        <v>181</v>
      </c>
      <c r="C32" s="67" t="s">
        <v>124</v>
      </c>
      <c r="D32" s="70" t="s">
        <v>201</v>
      </c>
      <c r="E32" s="67" t="s">
        <v>122</v>
      </c>
      <c r="F32" s="67" t="s">
        <v>184</v>
      </c>
      <c r="G32" s="68" t="s">
        <v>23</v>
      </c>
      <c r="H32" s="69" t="s">
        <v>27</v>
      </c>
      <c r="I32" s="95">
        <v>52</v>
      </c>
      <c r="J32" s="95">
        <v>52</v>
      </c>
    </row>
    <row r="33" spans="1:10" ht="48">
      <c r="A33" s="73" t="s">
        <v>21</v>
      </c>
      <c r="B33" s="67" t="s">
        <v>181</v>
      </c>
      <c r="C33" s="67" t="s">
        <v>124</v>
      </c>
      <c r="D33" s="70" t="s">
        <v>28</v>
      </c>
      <c r="E33" s="67" t="s">
        <v>182</v>
      </c>
      <c r="F33" s="67" t="s">
        <v>184</v>
      </c>
      <c r="G33" s="68" t="s">
        <v>23</v>
      </c>
      <c r="H33" s="69" t="s">
        <v>29</v>
      </c>
      <c r="I33" s="95"/>
      <c r="J33" s="95"/>
    </row>
    <row r="34" spans="1:10" ht="36">
      <c r="A34" s="73" t="s">
        <v>21</v>
      </c>
      <c r="B34" s="67" t="s">
        <v>181</v>
      </c>
      <c r="C34" s="67" t="s">
        <v>124</v>
      </c>
      <c r="D34" s="70" t="s">
        <v>30</v>
      </c>
      <c r="E34" s="67" t="s">
        <v>122</v>
      </c>
      <c r="F34" s="67" t="s">
        <v>184</v>
      </c>
      <c r="G34" s="68" t="s">
        <v>23</v>
      </c>
      <c r="H34" s="71" t="s">
        <v>31</v>
      </c>
      <c r="I34" s="95"/>
      <c r="J34" s="95"/>
    </row>
    <row r="35" spans="1:10" ht="60">
      <c r="A35" s="73" t="s">
        <v>21</v>
      </c>
      <c r="B35" s="67" t="s">
        <v>181</v>
      </c>
      <c r="C35" s="67" t="s">
        <v>124</v>
      </c>
      <c r="D35" s="70" t="s">
        <v>32</v>
      </c>
      <c r="E35" s="67" t="s">
        <v>122</v>
      </c>
      <c r="F35" s="67" t="s">
        <v>184</v>
      </c>
      <c r="G35" s="68" t="s">
        <v>23</v>
      </c>
      <c r="H35" s="71" t="s">
        <v>33</v>
      </c>
      <c r="I35" s="95">
        <v>3</v>
      </c>
      <c r="J35" s="95">
        <v>3</v>
      </c>
    </row>
    <row r="36" spans="1:10" ht="24">
      <c r="A36" s="73" t="s">
        <v>21</v>
      </c>
      <c r="B36" s="67" t="s">
        <v>181</v>
      </c>
      <c r="C36" s="67" t="s">
        <v>148</v>
      </c>
      <c r="D36" s="70" t="s">
        <v>183</v>
      </c>
      <c r="E36" s="67" t="s">
        <v>182</v>
      </c>
      <c r="F36" s="67" t="s">
        <v>184</v>
      </c>
      <c r="G36" s="68" t="s">
        <v>180</v>
      </c>
      <c r="H36" s="69" t="s">
        <v>125</v>
      </c>
      <c r="I36" s="95">
        <f>I37</f>
        <v>0</v>
      </c>
      <c r="J36" s="95">
        <f>J37</f>
        <v>0</v>
      </c>
    </row>
    <row r="37" spans="1:10" ht="36">
      <c r="A37" s="73" t="s">
        <v>21</v>
      </c>
      <c r="B37" s="67" t="s">
        <v>181</v>
      </c>
      <c r="C37" s="67" t="s">
        <v>148</v>
      </c>
      <c r="D37" s="70" t="s">
        <v>34</v>
      </c>
      <c r="E37" s="67" t="s">
        <v>122</v>
      </c>
      <c r="F37" s="67" t="s">
        <v>184</v>
      </c>
      <c r="G37" s="68" t="s">
        <v>35</v>
      </c>
      <c r="H37" s="71" t="s">
        <v>36</v>
      </c>
      <c r="I37" s="95"/>
      <c r="J37" s="95"/>
    </row>
    <row r="38" spans="1:10" ht="18.75" customHeight="1">
      <c r="A38" s="73" t="s">
        <v>141</v>
      </c>
      <c r="B38" s="67" t="s">
        <v>181</v>
      </c>
      <c r="C38" s="67" t="s">
        <v>37</v>
      </c>
      <c r="D38" s="70" t="s">
        <v>183</v>
      </c>
      <c r="E38" s="67" t="s">
        <v>182</v>
      </c>
      <c r="F38" s="67" t="s">
        <v>184</v>
      </c>
      <c r="G38" s="68" t="s">
        <v>180</v>
      </c>
      <c r="H38" s="69" t="s">
        <v>83</v>
      </c>
      <c r="I38" s="95">
        <v>6</v>
      </c>
      <c r="J38" s="95">
        <v>6</v>
      </c>
    </row>
    <row r="39" spans="1:10" ht="18" customHeight="1">
      <c r="A39" s="73" t="s">
        <v>141</v>
      </c>
      <c r="B39" s="67" t="s">
        <v>181</v>
      </c>
      <c r="C39" s="67" t="s">
        <v>37</v>
      </c>
      <c r="D39" s="70" t="s">
        <v>38</v>
      </c>
      <c r="E39" s="67" t="s">
        <v>182</v>
      </c>
      <c r="F39" s="67" t="s">
        <v>184</v>
      </c>
      <c r="G39" s="68" t="s">
        <v>39</v>
      </c>
      <c r="H39" s="65" t="s">
        <v>40</v>
      </c>
      <c r="I39" s="95">
        <v>6</v>
      </c>
      <c r="J39" s="95">
        <v>6</v>
      </c>
    </row>
    <row r="40" spans="1:10" ht="18" customHeight="1">
      <c r="A40" s="73" t="s">
        <v>141</v>
      </c>
      <c r="B40" s="67" t="s">
        <v>181</v>
      </c>
      <c r="C40" s="67" t="s">
        <v>37</v>
      </c>
      <c r="D40" s="70" t="s">
        <v>41</v>
      </c>
      <c r="E40" s="67" t="s">
        <v>122</v>
      </c>
      <c r="F40" s="67" t="s">
        <v>184</v>
      </c>
      <c r="G40" s="68" t="s">
        <v>39</v>
      </c>
      <c r="H40" s="71" t="s">
        <v>42</v>
      </c>
      <c r="I40" s="95">
        <v>6</v>
      </c>
      <c r="J40" s="95">
        <v>6</v>
      </c>
    </row>
    <row r="41" spans="1:10" ht="18" customHeight="1">
      <c r="A41" s="73" t="s">
        <v>141</v>
      </c>
      <c r="B41" s="67" t="s">
        <v>179</v>
      </c>
      <c r="C41" s="67" t="s">
        <v>182</v>
      </c>
      <c r="D41" s="70" t="s">
        <v>183</v>
      </c>
      <c r="E41" s="67" t="s">
        <v>182</v>
      </c>
      <c r="F41" s="67" t="s">
        <v>184</v>
      </c>
      <c r="G41" s="68" t="s">
        <v>180</v>
      </c>
      <c r="H41" s="74" t="s">
        <v>43</v>
      </c>
      <c r="I41" s="95">
        <f>I42+I43+I44+I45+I46+I47+I48+I49</f>
        <v>1675</v>
      </c>
      <c r="J41" s="95">
        <f>J42+J43+J44+J45+J46+J47+J48+J49</f>
        <v>1693</v>
      </c>
    </row>
    <row r="42" spans="1:10" ht="24">
      <c r="A42" s="75" t="s">
        <v>141</v>
      </c>
      <c r="B42" s="76" t="s">
        <v>179</v>
      </c>
      <c r="C42" s="76" t="s">
        <v>105</v>
      </c>
      <c r="D42" s="77" t="s">
        <v>44</v>
      </c>
      <c r="E42" s="76" t="s">
        <v>122</v>
      </c>
      <c r="F42" s="76" t="s">
        <v>184</v>
      </c>
      <c r="G42" s="76" t="s">
        <v>45</v>
      </c>
      <c r="H42" s="78" t="s">
        <v>46</v>
      </c>
      <c r="I42" s="95">
        <v>1338.9</v>
      </c>
      <c r="J42" s="95">
        <v>1356.9</v>
      </c>
    </row>
    <row r="43" spans="1:10" ht="48">
      <c r="A43" s="79" t="s">
        <v>141</v>
      </c>
      <c r="B43" s="80" t="s">
        <v>179</v>
      </c>
      <c r="C43" s="80" t="s">
        <v>105</v>
      </c>
      <c r="D43" s="81" t="s">
        <v>47</v>
      </c>
      <c r="E43" s="80" t="s">
        <v>122</v>
      </c>
      <c r="F43" s="80" t="s">
        <v>184</v>
      </c>
      <c r="G43" s="82" t="s">
        <v>45</v>
      </c>
      <c r="H43" s="83" t="s">
        <v>48</v>
      </c>
      <c r="I43" s="95">
        <v>86.1</v>
      </c>
      <c r="J43" s="95">
        <v>86.1</v>
      </c>
    </row>
    <row r="44" spans="1:10" ht="67.5">
      <c r="A44" s="79" t="s">
        <v>141</v>
      </c>
      <c r="B44" s="80" t="s">
        <v>179</v>
      </c>
      <c r="C44" s="80" t="s">
        <v>105</v>
      </c>
      <c r="D44" s="81" t="s">
        <v>49</v>
      </c>
      <c r="E44" s="80" t="s">
        <v>122</v>
      </c>
      <c r="F44" s="80" t="s">
        <v>50</v>
      </c>
      <c r="G44" s="82" t="s">
        <v>45</v>
      </c>
      <c r="H44" s="44" t="s">
        <v>67</v>
      </c>
      <c r="I44" s="95"/>
      <c r="J44" s="95"/>
    </row>
    <row r="45" spans="1:10" ht="67.5">
      <c r="A45" s="79" t="s">
        <v>141</v>
      </c>
      <c r="B45" s="80" t="s">
        <v>179</v>
      </c>
      <c r="C45" s="80" t="s">
        <v>105</v>
      </c>
      <c r="D45" s="81" t="s">
        <v>49</v>
      </c>
      <c r="E45" s="80" t="s">
        <v>122</v>
      </c>
      <c r="F45" s="80" t="s">
        <v>51</v>
      </c>
      <c r="G45" s="82" t="s">
        <v>45</v>
      </c>
      <c r="H45" s="44" t="s">
        <v>68</v>
      </c>
      <c r="I45" s="95"/>
      <c r="J45" s="95"/>
    </row>
    <row r="46" spans="1:10" ht="45">
      <c r="A46" s="79" t="s">
        <v>141</v>
      </c>
      <c r="B46" s="80" t="s">
        <v>179</v>
      </c>
      <c r="C46" s="80" t="s">
        <v>105</v>
      </c>
      <c r="D46" s="81" t="s">
        <v>52</v>
      </c>
      <c r="E46" s="80" t="s">
        <v>122</v>
      </c>
      <c r="F46" s="80" t="s">
        <v>50</v>
      </c>
      <c r="G46" s="82" t="s">
        <v>45</v>
      </c>
      <c r="H46" s="44" t="s">
        <v>69</v>
      </c>
      <c r="I46" s="95"/>
      <c r="J46" s="95"/>
    </row>
    <row r="47" spans="1:10" ht="45">
      <c r="A47" s="79" t="s">
        <v>141</v>
      </c>
      <c r="B47" s="80" t="s">
        <v>179</v>
      </c>
      <c r="C47" s="80" t="s">
        <v>105</v>
      </c>
      <c r="D47" s="81" t="s">
        <v>52</v>
      </c>
      <c r="E47" s="80" t="s">
        <v>122</v>
      </c>
      <c r="F47" s="80" t="s">
        <v>50</v>
      </c>
      <c r="G47" s="82" t="s">
        <v>45</v>
      </c>
      <c r="H47" s="44" t="s">
        <v>70</v>
      </c>
      <c r="I47" s="95"/>
      <c r="J47" s="95"/>
    </row>
    <row r="48" spans="1:10" ht="22.5">
      <c r="A48" s="124" t="s">
        <v>141</v>
      </c>
      <c r="B48" s="125" t="s">
        <v>179</v>
      </c>
      <c r="C48" s="125" t="s">
        <v>105</v>
      </c>
      <c r="D48" s="126" t="s">
        <v>247</v>
      </c>
      <c r="E48" s="125" t="s">
        <v>122</v>
      </c>
      <c r="F48" s="125" t="s">
        <v>248</v>
      </c>
      <c r="G48" s="127" t="s">
        <v>45</v>
      </c>
      <c r="H48" s="129" t="s">
        <v>246</v>
      </c>
      <c r="I48" s="95">
        <v>250</v>
      </c>
      <c r="J48" s="202">
        <v>250</v>
      </c>
    </row>
    <row r="49" spans="1:10" ht="24">
      <c r="A49" s="73" t="s">
        <v>141</v>
      </c>
      <c r="B49" s="67" t="s">
        <v>179</v>
      </c>
      <c r="C49" s="67" t="s">
        <v>104</v>
      </c>
      <c r="D49" s="70" t="s">
        <v>38</v>
      </c>
      <c r="E49" s="67" t="s">
        <v>122</v>
      </c>
      <c r="F49" s="67" t="s">
        <v>184</v>
      </c>
      <c r="G49" s="68" t="s">
        <v>39</v>
      </c>
      <c r="H49" s="78" t="s">
        <v>53</v>
      </c>
      <c r="I49" s="95"/>
      <c r="J49" s="95"/>
    </row>
    <row r="50" spans="1:10" ht="18.75" customHeight="1">
      <c r="A50" s="73"/>
      <c r="B50" s="67"/>
      <c r="C50" s="67"/>
      <c r="D50" s="70"/>
      <c r="E50" s="67"/>
      <c r="F50" s="67"/>
      <c r="G50" s="68"/>
      <c r="H50" s="84" t="s">
        <v>56</v>
      </c>
      <c r="I50" s="195">
        <f>I11+I41</f>
        <v>2398</v>
      </c>
      <c r="J50" s="195">
        <f>J11+J41</f>
        <v>2416</v>
      </c>
    </row>
    <row r="51" spans="1:10" ht="12.75" customHeight="1">
      <c r="A51" s="79" t="s">
        <v>180</v>
      </c>
      <c r="B51" s="80" t="s">
        <v>168</v>
      </c>
      <c r="C51" s="80" t="s">
        <v>57</v>
      </c>
      <c r="D51" s="81" t="s">
        <v>58</v>
      </c>
      <c r="E51" s="80" t="s">
        <v>182</v>
      </c>
      <c r="F51" s="80" t="s">
        <v>170</v>
      </c>
      <c r="G51" s="80" t="s">
        <v>59</v>
      </c>
      <c r="H51" s="71" t="s">
        <v>60</v>
      </c>
      <c r="I51" s="95"/>
      <c r="J51" s="95"/>
    </row>
    <row r="52" spans="1:10" ht="12">
      <c r="A52" s="85"/>
      <c r="B52" s="85"/>
      <c r="C52" s="85"/>
      <c r="D52" s="77"/>
      <c r="E52" s="85"/>
      <c r="F52" s="85"/>
      <c r="G52" s="85"/>
      <c r="H52" s="69" t="s">
        <v>61</v>
      </c>
      <c r="I52" s="95"/>
      <c r="J52" s="95"/>
    </row>
    <row r="53" spans="1:10" ht="12">
      <c r="A53" s="86"/>
      <c r="B53" s="86"/>
      <c r="C53" s="86"/>
      <c r="D53" s="87"/>
      <c r="E53" s="86"/>
      <c r="F53" s="86"/>
      <c r="G53" s="88"/>
      <c r="H53" s="69"/>
      <c r="I53" s="95"/>
      <c r="J53" s="95"/>
    </row>
    <row r="54" spans="9:10" ht="12">
      <c r="I54" s="98"/>
      <c r="J54" s="98"/>
    </row>
    <row r="55" spans="9:10" ht="12">
      <c r="I55" s="98"/>
      <c r="J55" s="98"/>
    </row>
    <row r="56" spans="9:10" ht="12">
      <c r="I56" s="98"/>
      <c r="J56" s="98"/>
    </row>
    <row r="57" spans="9:10" ht="12">
      <c r="I57" s="98"/>
      <c r="J57" s="98"/>
    </row>
    <row r="58" spans="9:10" ht="12">
      <c r="I58" s="98"/>
      <c r="J58" s="98"/>
    </row>
    <row r="59" spans="9:10" ht="12">
      <c r="I59" s="98"/>
      <c r="J59" s="98"/>
    </row>
    <row r="60" spans="9:10" ht="12">
      <c r="I60" s="98"/>
      <c r="J60" s="98"/>
    </row>
    <row r="61" spans="9:10" ht="12">
      <c r="I61" s="98"/>
      <c r="J61" s="98"/>
    </row>
    <row r="62" spans="9:10" ht="12">
      <c r="I62" s="98"/>
      <c r="J62" s="98"/>
    </row>
  </sheetData>
  <mergeCells count="6">
    <mergeCell ref="A10:G10"/>
    <mergeCell ref="A6:I7"/>
    <mergeCell ref="A8:G8"/>
    <mergeCell ref="H2:J2"/>
    <mergeCell ref="H3:J3"/>
    <mergeCell ref="H4:J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9"/>
  <sheetViews>
    <sheetView workbookViewId="0" topLeftCell="A22">
      <selection activeCell="C18" sqref="C18"/>
    </sheetView>
  </sheetViews>
  <sheetFormatPr defaultColWidth="9.00390625" defaultRowHeight="12.75"/>
  <cols>
    <col min="1" max="1" width="42.25390625" style="2" customWidth="1"/>
    <col min="2" max="2" width="17.75390625" style="4" customWidth="1"/>
    <col min="3" max="3" width="14.00390625" style="5" customWidth="1"/>
    <col min="4" max="4" width="14.875" style="2" customWidth="1"/>
    <col min="5" max="16384" width="9.125" style="2" customWidth="1"/>
  </cols>
  <sheetData>
    <row r="1" s="3" customFormat="1" ht="10.5" customHeight="1">
      <c r="A1" s="1"/>
    </row>
    <row r="2" spans="1:4" s="3" customFormat="1" ht="10.5" customHeight="1">
      <c r="A2" s="1"/>
      <c r="B2" s="34"/>
      <c r="C2" s="34"/>
      <c r="D2" s="34" t="s">
        <v>204</v>
      </c>
    </row>
    <row r="3" spans="1:4" s="3" customFormat="1" ht="10.5" customHeight="1">
      <c r="A3" s="1"/>
      <c r="B3" s="34"/>
      <c r="C3" s="34"/>
      <c r="D3" s="34" t="s">
        <v>62</v>
      </c>
    </row>
    <row r="4" spans="1:4" s="3" customFormat="1" ht="10.5" customHeight="1">
      <c r="A4" s="1"/>
      <c r="B4" s="34"/>
      <c r="C4" s="34"/>
      <c r="D4" s="34" t="s">
        <v>75</v>
      </c>
    </row>
    <row r="5" spans="1:4" s="3" customFormat="1" ht="10.5" customHeight="1">
      <c r="A5" s="1"/>
      <c r="B5" s="34"/>
      <c r="C5" s="34"/>
      <c r="D5" s="34" t="s">
        <v>256</v>
      </c>
    </row>
    <row r="6" spans="1:4" s="3" customFormat="1" ht="10.5" customHeight="1">
      <c r="A6" s="1"/>
      <c r="B6" s="34"/>
      <c r="C6" s="34"/>
      <c r="D6" s="34"/>
    </row>
    <row r="7" spans="1:4" s="3" customFormat="1" ht="33.75" customHeight="1">
      <c r="A7" s="205" t="s">
        <v>270</v>
      </c>
      <c r="B7" s="205"/>
      <c r="C7" s="205"/>
      <c r="D7" s="205"/>
    </row>
    <row r="8" s="3" customFormat="1" ht="10.5" customHeight="1">
      <c r="A8" s="1"/>
    </row>
    <row r="9" spans="1:4" ht="12" customHeight="1">
      <c r="A9" s="50" t="s">
        <v>85</v>
      </c>
      <c r="B9" s="51" t="s">
        <v>86</v>
      </c>
      <c r="C9" s="49" t="s">
        <v>87</v>
      </c>
      <c r="D9" s="206" t="s">
        <v>128</v>
      </c>
    </row>
    <row r="10" spans="1:4" ht="12">
      <c r="A10" s="90"/>
      <c r="B10" s="51"/>
      <c r="C10" s="49"/>
      <c r="D10" s="233"/>
    </row>
    <row r="11" spans="1:4" s="8" customFormat="1" ht="11.25" customHeight="1">
      <c r="A11" s="17" t="s">
        <v>88</v>
      </c>
      <c r="B11" s="6" t="s">
        <v>89</v>
      </c>
      <c r="C11" s="7"/>
      <c r="D11" s="91">
        <f>D16+D17</f>
        <v>1011.3000000000001</v>
      </c>
    </row>
    <row r="12" spans="1:4" ht="34.5" thickBot="1">
      <c r="A12" s="18" t="s">
        <v>90</v>
      </c>
      <c r="B12" s="10" t="s">
        <v>89</v>
      </c>
      <c r="C12" s="10" t="s">
        <v>91</v>
      </c>
      <c r="D12" s="31"/>
    </row>
    <row r="13" spans="1:4" ht="45.75" thickBot="1">
      <c r="A13" s="18" t="s">
        <v>92</v>
      </c>
      <c r="B13" s="10" t="s">
        <v>89</v>
      </c>
      <c r="C13" s="10" t="s">
        <v>93</v>
      </c>
      <c r="D13" s="31"/>
    </row>
    <row r="14" spans="1:4" ht="12" customHeight="1" hidden="1" thickBot="1">
      <c r="A14" s="19"/>
      <c r="B14" s="12"/>
      <c r="C14" s="12"/>
      <c r="D14" s="30"/>
    </row>
    <row r="15" spans="1:4" ht="11.25" customHeight="1" hidden="1" thickBot="1">
      <c r="A15" s="18"/>
      <c r="B15" s="10"/>
      <c r="C15" s="10"/>
      <c r="D15" s="31"/>
    </row>
    <row r="16" spans="1:4" ht="11.25" customHeight="1" thickBot="1">
      <c r="A16" s="18" t="s">
        <v>199</v>
      </c>
      <c r="B16" s="10" t="s">
        <v>89</v>
      </c>
      <c r="C16" s="10" t="s">
        <v>93</v>
      </c>
      <c r="D16" s="31">
        <v>740.45</v>
      </c>
    </row>
    <row r="17" spans="1:4" ht="11.25" customHeight="1" thickBot="1">
      <c r="A17" s="18" t="s">
        <v>200</v>
      </c>
      <c r="B17" s="10" t="s">
        <v>89</v>
      </c>
      <c r="C17" s="10" t="s">
        <v>105</v>
      </c>
      <c r="D17" s="31">
        <v>270.85</v>
      </c>
    </row>
    <row r="18" spans="1:4" ht="14.25" customHeight="1" thickBot="1">
      <c r="A18" s="19" t="s">
        <v>94</v>
      </c>
      <c r="B18" s="12" t="s">
        <v>89</v>
      </c>
      <c r="C18" s="12">
        <v>7</v>
      </c>
      <c r="D18" s="30"/>
    </row>
    <row r="19" spans="1:4" ht="13.5" customHeight="1" thickBot="1">
      <c r="A19" s="20" t="s">
        <v>95</v>
      </c>
      <c r="B19" s="12" t="s">
        <v>89</v>
      </c>
      <c r="C19" s="12" t="s">
        <v>147</v>
      </c>
      <c r="D19" s="30"/>
    </row>
    <row r="20" spans="1:4" ht="12" thickBot="1">
      <c r="A20" s="19" t="s">
        <v>96</v>
      </c>
      <c r="B20" s="12" t="s">
        <v>89</v>
      </c>
      <c r="C20" s="12" t="s">
        <v>148</v>
      </c>
      <c r="D20" s="30"/>
    </row>
    <row r="21" spans="1:4" ht="12" thickBot="1">
      <c r="A21" s="21" t="s">
        <v>63</v>
      </c>
      <c r="B21" s="6" t="s">
        <v>105</v>
      </c>
      <c r="C21" s="12"/>
      <c r="D21" s="27">
        <v>86.1</v>
      </c>
    </row>
    <row r="22" spans="1:4" ht="24" customHeight="1" thickBot="1">
      <c r="A22" s="19" t="s">
        <v>64</v>
      </c>
      <c r="B22" s="12" t="s">
        <v>105</v>
      </c>
      <c r="C22" s="12" t="s">
        <v>91</v>
      </c>
      <c r="D22" s="30">
        <v>86.1</v>
      </c>
    </row>
    <row r="23" spans="1:4" s="8" customFormat="1" ht="11.25" thickBot="1">
      <c r="A23" s="21" t="s">
        <v>97</v>
      </c>
      <c r="B23" s="6" t="s">
        <v>93</v>
      </c>
      <c r="C23" s="7"/>
      <c r="D23" s="27"/>
    </row>
    <row r="24" spans="1:4" ht="10.5" customHeight="1" thickBot="1">
      <c r="A24" s="20" t="s">
        <v>98</v>
      </c>
      <c r="B24" s="12" t="s">
        <v>93</v>
      </c>
      <c r="C24" s="12" t="s">
        <v>100</v>
      </c>
      <c r="D24" s="30"/>
    </row>
    <row r="25" spans="1:4" ht="12.75" customHeight="1" thickBot="1">
      <c r="A25" s="20" t="s">
        <v>129</v>
      </c>
      <c r="B25" s="12" t="s">
        <v>93</v>
      </c>
      <c r="C25" s="12" t="s">
        <v>147</v>
      </c>
      <c r="D25" s="30"/>
    </row>
    <row r="26" spans="1:4" s="8" customFormat="1" ht="12" customHeight="1" thickBot="1">
      <c r="A26" s="21" t="s">
        <v>99</v>
      </c>
      <c r="B26" s="6" t="s">
        <v>100</v>
      </c>
      <c r="C26" s="7"/>
      <c r="D26" s="27">
        <f>D28+D29+D30+D31</f>
        <v>200</v>
      </c>
    </row>
    <row r="27" spans="1:4" ht="12" customHeight="1" thickBot="1">
      <c r="A27" s="19" t="s">
        <v>101</v>
      </c>
      <c r="B27" s="12" t="s">
        <v>100</v>
      </c>
      <c r="C27" s="12" t="s">
        <v>89</v>
      </c>
      <c r="D27" s="30"/>
    </row>
    <row r="28" spans="1:4" ht="12" customHeight="1" thickBot="1">
      <c r="A28" s="19" t="s">
        <v>102</v>
      </c>
      <c r="B28" s="12" t="s">
        <v>100</v>
      </c>
      <c r="C28" s="12" t="s">
        <v>105</v>
      </c>
      <c r="D28" s="30">
        <v>0</v>
      </c>
    </row>
    <row r="29" spans="1:4" ht="12" customHeight="1" thickBot="1">
      <c r="A29" s="19" t="s">
        <v>156</v>
      </c>
      <c r="B29" s="12" t="s">
        <v>100</v>
      </c>
      <c r="C29" s="12" t="s">
        <v>91</v>
      </c>
      <c r="D29" s="30">
        <v>200</v>
      </c>
    </row>
    <row r="30" spans="1:4" ht="12" customHeight="1" thickBot="1">
      <c r="A30" s="19" t="s">
        <v>254</v>
      </c>
      <c r="B30" s="12" t="s">
        <v>100</v>
      </c>
      <c r="C30" s="12" t="s">
        <v>93</v>
      </c>
      <c r="D30" s="30">
        <v>0</v>
      </c>
    </row>
    <row r="31" spans="1:4" ht="12" customHeight="1" thickBot="1">
      <c r="A31" s="19" t="s">
        <v>255</v>
      </c>
      <c r="B31" s="12" t="s">
        <v>100</v>
      </c>
      <c r="C31" s="12" t="s">
        <v>100</v>
      </c>
      <c r="D31" s="30">
        <v>0</v>
      </c>
    </row>
    <row r="32" spans="1:4" s="8" customFormat="1" ht="12" customHeight="1" thickBot="1">
      <c r="A32" s="21" t="s">
        <v>106</v>
      </c>
      <c r="B32" s="6" t="s">
        <v>107</v>
      </c>
      <c r="C32" s="7"/>
      <c r="D32" s="27">
        <f>D33+D34+D35</f>
        <v>1213.4</v>
      </c>
    </row>
    <row r="33" spans="1:4" ht="12" customHeight="1" thickBot="1">
      <c r="A33" s="20" t="s">
        <v>108</v>
      </c>
      <c r="B33" s="12" t="s">
        <v>107</v>
      </c>
      <c r="C33" s="12" t="s">
        <v>89</v>
      </c>
      <c r="D33" s="30">
        <v>1213.4</v>
      </c>
    </row>
    <row r="34" spans="1:4" ht="12" customHeight="1" thickBot="1">
      <c r="A34" s="20"/>
      <c r="B34" s="12"/>
      <c r="C34" s="12"/>
      <c r="D34" s="30"/>
    </row>
    <row r="35" spans="1:4" ht="12" customHeight="1" thickBot="1">
      <c r="A35" s="22"/>
      <c r="B35" s="10"/>
      <c r="C35" s="10"/>
      <c r="D35" s="31"/>
    </row>
    <row r="36" spans="1:4" s="8" customFormat="1" ht="12" customHeight="1" thickBot="1">
      <c r="A36" s="21" t="s">
        <v>109</v>
      </c>
      <c r="B36" s="6" t="s">
        <v>110</v>
      </c>
      <c r="C36" s="7"/>
      <c r="D36" s="27">
        <f>D38+D39+D37</f>
        <v>0</v>
      </c>
    </row>
    <row r="37" spans="1:4" ht="12" customHeight="1" thickBot="1">
      <c r="A37" s="20"/>
      <c r="B37" s="12"/>
      <c r="C37" s="12"/>
      <c r="D37" s="30"/>
    </row>
    <row r="38" spans="1:4" ht="12" customHeight="1" thickBot="1">
      <c r="A38" s="20" t="s">
        <v>149</v>
      </c>
      <c r="B38" s="12" t="s">
        <v>110</v>
      </c>
      <c r="C38" s="12" t="s">
        <v>107</v>
      </c>
      <c r="D38" s="30"/>
    </row>
    <row r="39" spans="1:4" ht="12" customHeight="1" thickBot="1">
      <c r="A39" s="20"/>
      <c r="B39" s="12"/>
      <c r="C39" s="12"/>
      <c r="D39" s="30"/>
    </row>
    <row r="40" spans="1:4" s="8" customFormat="1" ht="12" customHeight="1" thickBot="1">
      <c r="A40" s="21" t="s">
        <v>112</v>
      </c>
      <c r="B40" s="6">
        <v>10</v>
      </c>
      <c r="C40" s="7"/>
      <c r="D40" s="27">
        <f>D41+D43</f>
        <v>24.599999999999998</v>
      </c>
    </row>
    <row r="41" spans="1:4" ht="12" customHeight="1" thickBot="1">
      <c r="A41" s="20" t="s">
        <v>113</v>
      </c>
      <c r="B41" s="12">
        <v>10</v>
      </c>
      <c r="C41" s="12" t="s">
        <v>89</v>
      </c>
      <c r="D41" s="30">
        <v>23.65</v>
      </c>
    </row>
    <row r="42" spans="1:4" ht="12" customHeight="1" thickBot="1">
      <c r="A42" s="20" t="s">
        <v>114</v>
      </c>
      <c r="B42" s="12">
        <v>10</v>
      </c>
      <c r="C42" s="12">
        <v>2</v>
      </c>
      <c r="D42" s="30"/>
    </row>
    <row r="43" spans="1:4" ht="12" customHeight="1" thickBot="1">
      <c r="A43" s="20" t="s">
        <v>115</v>
      </c>
      <c r="B43" s="12">
        <v>10</v>
      </c>
      <c r="C43" s="12" t="s">
        <v>91</v>
      </c>
      <c r="D43" s="30">
        <v>0.95</v>
      </c>
    </row>
    <row r="44" spans="1:4" s="8" customFormat="1" ht="12" customHeight="1" thickBot="1">
      <c r="A44" s="21" t="s">
        <v>116</v>
      </c>
      <c r="B44" s="6">
        <v>11</v>
      </c>
      <c r="C44" s="7"/>
      <c r="D44" s="27"/>
    </row>
    <row r="45" spans="1:4" ht="21" customHeight="1">
      <c r="A45" s="45"/>
      <c r="B45" s="12"/>
      <c r="C45" s="12"/>
      <c r="D45" s="30"/>
    </row>
    <row r="46" spans="1:4" ht="10.5" customHeight="1" thickBot="1">
      <c r="A46" s="19" t="s">
        <v>65</v>
      </c>
      <c r="B46" s="12" t="s">
        <v>124</v>
      </c>
      <c r="C46" s="12" t="s">
        <v>93</v>
      </c>
      <c r="D46" s="30"/>
    </row>
    <row r="47" spans="1:4" s="8" customFormat="1" ht="9.75" customHeight="1">
      <c r="A47" s="23" t="s">
        <v>126</v>
      </c>
      <c r="B47" s="6">
        <v>0</v>
      </c>
      <c r="C47" s="6">
        <v>0</v>
      </c>
      <c r="D47" s="197">
        <f>D11+D21+D23+D32+D40</f>
        <v>2335.4</v>
      </c>
    </row>
    <row r="48" spans="1:4" ht="10.5" customHeight="1">
      <c r="A48" s="24"/>
      <c r="B48" s="13"/>
      <c r="C48" s="14"/>
      <c r="D48" s="29"/>
    </row>
    <row r="49" spans="1:4" s="8" customFormat="1" ht="16.5" customHeight="1">
      <c r="A49" s="25" t="s">
        <v>127</v>
      </c>
      <c r="B49" s="15"/>
      <c r="C49" s="16"/>
      <c r="D49" s="198">
        <f>D47+D48</f>
        <v>2335.4</v>
      </c>
    </row>
    <row r="50" ht="12" customHeight="1"/>
  </sheetData>
  <mergeCells count="2">
    <mergeCell ref="A7:D7"/>
    <mergeCell ref="D9:D10"/>
  </mergeCells>
  <printOptions/>
  <pageMargins left="0.69" right="0" top="0.5" bottom="0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22">
      <selection activeCell="C18" sqref="C18"/>
    </sheetView>
  </sheetViews>
  <sheetFormatPr defaultColWidth="9.00390625" defaultRowHeight="12.75"/>
  <cols>
    <col min="1" max="1" width="55.75390625" style="2" customWidth="1"/>
    <col min="2" max="2" width="8.25390625" style="4" customWidth="1"/>
    <col min="3" max="3" width="6.375" style="5" customWidth="1"/>
    <col min="4" max="4" width="10.25390625" style="2" customWidth="1"/>
    <col min="5" max="16384" width="9.125" style="2" customWidth="1"/>
  </cols>
  <sheetData>
    <row r="1" s="3" customFormat="1" ht="10.5" customHeight="1">
      <c r="A1" s="1"/>
    </row>
    <row r="2" spans="1:5" s="3" customFormat="1" ht="10.5" customHeight="1">
      <c r="A2" s="211" t="s">
        <v>205</v>
      </c>
      <c r="B2" s="212"/>
      <c r="C2" s="212"/>
      <c r="D2" s="212"/>
      <c r="E2" s="212"/>
    </row>
    <row r="3" spans="1:5" s="3" customFormat="1" ht="10.5" customHeight="1">
      <c r="A3" s="211" t="s">
        <v>62</v>
      </c>
      <c r="B3" s="212"/>
      <c r="C3" s="212"/>
      <c r="D3" s="212"/>
      <c r="E3" s="212"/>
    </row>
    <row r="4" spans="1:5" s="3" customFormat="1" ht="10.5" customHeight="1">
      <c r="A4" s="211" t="s">
        <v>75</v>
      </c>
      <c r="B4" s="212"/>
      <c r="C4" s="212"/>
      <c r="D4" s="212"/>
      <c r="E4" s="212"/>
    </row>
    <row r="5" spans="1:5" s="3" customFormat="1" ht="10.5" customHeight="1">
      <c r="A5" s="211" t="s">
        <v>271</v>
      </c>
      <c r="B5" s="212"/>
      <c r="C5" s="212"/>
      <c r="D5" s="212"/>
      <c r="E5" s="212"/>
    </row>
    <row r="6" spans="1:4" s="3" customFormat="1" ht="10.5" customHeight="1">
      <c r="A6" s="1"/>
      <c r="B6" s="34"/>
      <c r="C6" s="34"/>
      <c r="D6" s="34"/>
    </row>
    <row r="7" spans="1:4" s="3" customFormat="1" ht="55.5" customHeight="1">
      <c r="A7" s="205" t="s">
        <v>272</v>
      </c>
      <c r="B7" s="205"/>
      <c r="C7" s="205"/>
      <c r="D7" s="205"/>
    </row>
    <row r="8" s="3" customFormat="1" ht="10.5" customHeight="1">
      <c r="A8" s="1"/>
    </row>
    <row r="9" spans="1:5" ht="12" customHeight="1">
      <c r="A9" s="50" t="s">
        <v>85</v>
      </c>
      <c r="B9" s="51" t="s">
        <v>86</v>
      </c>
      <c r="C9" s="49" t="s">
        <v>87</v>
      </c>
      <c r="D9" s="206" t="s">
        <v>166</v>
      </c>
      <c r="E9" s="206" t="s">
        <v>273</v>
      </c>
    </row>
    <row r="10" spans="1:5" ht="12">
      <c r="A10" s="90"/>
      <c r="B10" s="51"/>
      <c r="C10" s="49"/>
      <c r="D10" s="233"/>
      <c r="E10" s="233"/>
    </row>
    <row r="11" spans="1:5" s="8" customFormat="1" ht="11.25" customHeight="1">
      <c r="A11" s="17" t="s">
        <v>88</v>
      </c>
      <c r="B11" s="6" t="s">
        <v>89</v>
      </c>
      <c r="C11" s="7"/>
      <c r="D11" s="91">
        <f>D16+D17</f>
        <v>1011.3000000000001</v>
      </c>
      <c r="E11" s="91">
        <f>E16+E17</f>
        <v>1011.3000000000001</v>
      </c>
    </row>
    <row r="12" spans="1:5" ht="23.25" thickBot="1">
      <c r="A12" s="18" t="s">
        <v>90</v>
      </c>
      <c r="B12" s="10" t="s">
        <v>89</v>
      </c>
      <c r="C12" s="10" t="s">
        <v>91</v>
      </c>
      <c r="D12" s="31"/>
      <c r="E12" s="31"/>
    </row>
    <row r="13" spans="1:5" ht="34.5" thickBot="1">
      <c r="A13" s="18" t="s">
        <v>92</v>
      </c>
      <c r="B13" s="10" t="s">
        <v>89</v>
      </c>
      <c r="C13" s="10" t="s">
        <v>93</v>
      </c>
      <c r="D13" s="31"/>
      <c r="E13" s="31"/>
    </row>
    <row r="14" spans="1:5" ht="12" customHeight="1" hidden="1" thickBot="1">
      <c r="A14" s="19"/>
      <c r="B14" s="12"/>
      <c r="C14" s="12"/>
      <c r="D14" s="30"/>
      <c r="E14" s="30"/>
    </row>
    <row r="15" spans="1:5" ht="11.25" customHeight="1" hidden="1" thickBot="1">
      <c r="A15" s="18"/>
      <c r="B15" s="10"/>
      <c r="C15" s="10"/>
      <c r="D15" s="31"/>
      <c r="E15" s="31"/>
    </row>
    <row r="16" spans="1:5" ht="11.25" customHeight="1" thickBot="1">
      <c r="A16" s="18" t="s">
        <v>199</v>
      </c>
      <c r="B16" s="10" t="s">
        <v>89</v>
      </c>
      <c r="C16" s="10" t="s">
        <v>93</v>
      </c>
      <c r="D16" s="31">
        <f>'приложение.9'!F12</f>
        <v>740.45</v>
      </c>
      <c r="E16" s="31">
        <f>'приложение.9'!G12</f>
        <v>740.45</v>
      </c>
    </row>
    <row r="17" spans="1:5" ht="11.25" customHeight="1" thickBot="1">
      <c r="A17" s="18" t="s">
        <v>200</v>
      </c>
      <c r="B17" s="10" t="s">
        <v>89</v>
      </c>
      <c r="C17" s="10" t="s">
        <v>105</v>
      </c>
      <c r="D17" s="31">
        <f>'приложение.9'!F13</f>
        <v>270.85</v>
      </c>
      <c r="E17" s="31">
        <f>'приложение.9'!G13</f>
        <v>270.85</v>
      </c>
    </row>
    <row r="18" spans="1:5" ht="14.25" customHeight="1" thickBot="1">
      <c r="A18" s="19" t="s">
        <v>94</v>
      </c>
      <c r="B18" s="12" t="s">
        <v>89</v>
      </c>
      <c r="C18" s="12">
        <v>7</v>
      </c>
      <c r="D18" s="30"/>
      <c r="E18" s="30"/>
    </row>
    <row r="19" spans="1:5" ht="13.5" customHeight="1" thickBot="1">
      <c r="A19" s="20" t="s">
        <v>95</v>
      </c>
      <c r="B19" s="12" t="s">
        <v>89</v>
      </c>
      <c r="C19" s="12" t="s">
        <v>147</v>
      </c>
      <c r="D19" s="30"/>
      <c r="E19" s="30"/>
    </row>
    <row r="20" spans="1:5" ht="12" thickBot="1">
      <c r="A20" s="19" t="s">
        <v>96</v>
      </c>
      <c r="B20" s="12" t="s">
        <v>89</v>
      </c>
      <c r="C20" s="12" t="s">
        <v>148</v>
      </c>
      <c r="D20" s="30"/>
      <c r="E20" s="30"/>
    </row>
    <row r="21" spans="1:5" ht="12" thickBot="1">
      <c r="A21" s="21" t="s">
        <v>63</v>
      </c>
      <c r="B21" s="6" t="s">
        <v>105</v>
      </c>
      <c r="C21" s="12"/>
      <c r="D21" s="27">
        <f>D22</f>
        <v>86.1</v>
      </c>
      <c r="E21" s="27">
        <f>E22</f>
        <v>86.1</v>
      </c>
    </row>
    <row r="22" spans="1:5" ht="24" customHeight="1" thickBot="1">
      <c r="A22" s="19" t="s">
        <v>64</v>
      </c>
      <c r="B22" s="12" t="s">
        <v>105</v>
      </c>
      <c r="C22" s="12" t="s">
        <v>91</v>
      </c>
      <c r="D22" s="30">
        <v>86.1</v>
      </c>
      <c r="E22" s="30">
        <v>86.1</v>
      </c>
    </row>
    <row r="23" spans="1:5" s="8" customFormat="1" ht="11.25" thickBot="1">
      <c r="A23" s="21" t="s">
        <v>97</v>
      </c>
      <c r="B23" s="6" t="s">
        <v>93</v>
      </c>
      <c r="C23" s="7"/>
      <c r="D23" s="27"/>
      <c r="E23" s="27"/>
    </row>
    <row r="24" spans="1:5" ht="10.5" customHeight="1" thickBot="1">
      <c r="A24" s="20" t="s">
        <v>98</v>
      </c>
      <c r="B24" s="12" t="s">
        <v>93</v>
      </c>
      <c r="C24" s="12" t="s">
        <v>100</v>
      </c>
      <c r="D24" s="30"/>
      <c r="E24" s="30"/>
    </row>
    <row r="25" spans="1:5" ht="12.75" customHeight="1" thickBot="1">
      <c r="A25" s="20" t="s">
        <v>129</v>
      </c>
      <c r="B25" s="12" t="s">
        <v>93</v>
      </c>
      <c r="C25" s="12" t="s">
        <v>147</v>
      </c>
      <c r="D25" s="30"/>
      <c r="E25" s="30"/>
    </row>
    <row r="26" spans="1:5" s="8" customFormat="1" ht="12" customHeight="1" thickBot="1">
      <c r="A26" s="21" t="s">
        <v>99</v>
      </c>
      <c r="B26" s="6" t="s">
        <v>100</v>
      </c>
      <c r="C26" s="7"/>
      <c r="D26" s="27">
        <f>D27+D28+D29</f>
        <v>200</v>
      </c>
      <c r="E26" s="27">
        <f>E27+E28+E29</f>
        <v>200</v>
      </c>
    </row>
    <row r="27" spans="1:5" ht="12" customHeight="1" thickBot="1">
      <c r="A27" s="19" t="s">
        <v>101</v>
      </c>
      <c r="B27" s="12" t="s">
        <v>100</v>
      </c>
      <c r="C27" s="12" t="s">
        <v>89</v>
      </c>
      <c r="D27" s="30"/>
      <c r="E27" s="30"/>
    </row>
    <row r="28" spans="1:5" ht="12" customHeight="1" thickBot="1">
      <c r="A28" s="19" t="s">
        <v>102</v>
      </c>
      <c r="B28" s="12" t="s">
        <v>100</v>
      </c>
      <c r="C28" s="12" t="s">
        <v>105</v>
      </c>
      <c r="D28" s="30"/>
      <c r="E28" s="30"/>
    </row>
    <row r="29" spans="1:5" ht="12" customHeight="1" thickBot="1">
      <c r="A29" s="19" t="s">
        <v>156</v>
      </c>
      <c r="B29" s="12" t="s">
        <v>100</v>
      </c>
      <c r="C29" s="12" t="s">
        <v>91</v>
      </c>
      <c r="D29" s="30">
        <v>200</v>
      </c>
      <c r="E29" s="30">
        <v>200</v>
      </c>
    </row>
    <row r="30" spans="1:5" s="8" customFormat="1" ht="12" customHeight="1" thickBot="1">
      <c r="A30" s="21" t="s">
        <v>106</v>
      </c>
      <c r="B30" s="6" t="s">
        <v>107</v>
      </c>
      <c r="C30" s="7"/>
      <c r="D30" s="27">
        <f>D31</f>
        <v>1076</v>
      </c>
      <c r="E30" s="27">
        <f>E31</f>
        <v>1094</v>
      </c>
    </row>
    <row r="31" spans="1:5" ht="12" customHeight="1" thickBot="1">
      <c r="A31" s="20" t="s">
        <v>108</v>
      </c>
      <c r="B31" s="12" t="s">
        <v>107</v>
      </c>
      <c r="C31" s="12" t="s">
        <v>89</v>
      </c>
      <c r="D31" s="30">
        <f>1026+50</f>
        <v>1076</v>
      </c>
      <c r="E31" s="30">
        <f>1012.5+31.5+50</f>
        <v>1094</v>
      </c>
    </row>
    <row r="32" spans="1:5" ht="12" customHeight="1" thickBot="1">
      <c r="A32" s="20"/>
      <c r="B32" s="12"/>
      <c r="C32" s="12"/>
      <c r="D32" s="30"/>
      <c r="E32" s="30"/>
    </row>
    <row r="33" spans="1:5" ht="12" customHeight="1" thickBot="1">
      <c r="A33" s="22"/>
      <c r="B33" s="10"/>
      <c r="C33" s="10"/>
      <c r="D33" s="31"/>
      <c r="E33" s="31"/>
    </row>
    <row r="34" spans="1:5" s="8" customFormat="1" ht="12" customHeight="1" thickBot="1">
      <c r="A34" s="21" t="s">
        <v>109</v>
      </c>
      <c r="B34" s="6" t="s">
        <v>110</v>
      </c>
      <c r="C34" s="7"/>
      <c r="D34" s="27">
        <f>D36+D37+D35</f>
        <v>0</v>
      </c>
      <c r="E34" s="27">
        <f>E36+E37+E35</f>
        <v>0</v>
      </c>
    </row>
    <row r="35" spans="1:5" ht="12" customHeight="1" thickBot="1">
      <c r="A35" s="20"/>
      <c r="B35" s="12"/>
      <c r="C35" s="12"/>
      <c r="D35" s="30"/>
      <c r="E35" s="30"/>
    </row>
    <row r="36" spans="1:5" ht="12" customHeight="1" thickBot="1">
      <c r="A36" s="20" t="s">
        <v>149</v>
      </c>
      <c r="B36" s="12" t="s">
        <v>110</v>
      </c>
      <c r="C36" s="12" t="s">
        <v>107</v>
      </c>
      <c r="D36" s="30"/>
      <c r="E36" s="30"/>
    </row>
    <row r="37" spans="1:5" ht="12" customHeight="1" thickBot="1">
      <c r="A37" s="20"/>
      <c r="B37" s="12"/>
      <c r="C37" s="12"/>
      <c r="D37" s="30"/>
      <c r="E37" s="30"/>
    </row>
    <row r="38" spans="1:5" s="8" customFormat="1" ht="12" customHeight="1" thickBot="1">
      <c r="A38" s="21" t="s">
        <v>112</v>
      </c>
      <c r="B38" s="6">
        <v>10</v>
      </c>
      <c r="C38" s="7"/>
      <c r="D38" s="27">
        <f>D39+D41</f>
        <v>24.599999999999998</v>
      </c>
      <c r="E38" s="27">
        <f>E39+E41</f>
        <v>24.599999999999998</v>
      </c>
    </row>
    <row r="39" spans="1:5" ht="12" customHeight="1" thickBot="1">
      <c r="A39" s="20" t="s">
        <v>113</v>
      </c>
      <c r="B39" s="12">
        <v>10</v>
      </c>
      <c r="C39" s="12">
        <v>1</v>
      </c>
      <c r="D39" s="30">
        <v>23.65</v>
      </c>
      <c r="E39" s="30">
        <v>23.65</v>
      </c>
    </row>
    <row r="40" spans="1:5" ht="12" customHeight="1" thickBot="1">
      <c r="A40" s="20" t="s">
        <v>114</v>
      </c>
      <c r="B40" s="12">
        <v>10</v>
      </c>
      <c r="C40" s="12">
        <v>2</v>
      </c>
      <c r="D40" s="30"/>
      <c r="E40" s="30"/>
    </row>
    <row r="41" spans="1:5" ht="12" customHeight="1" thickBot="1">
      <c r="A41" s="20" t="s">
        <v>115</v>
      </c>
      <c r="B41" s="12">
        <v>10</v>
      </c>
      <c r="C41" s="12">
        <v>3</v>
      </c>
      <c r="D41" s="30">
        <v>0.95</v>
      </c>
      <c r="E41" s="30">
        <v>0.95</v>
      </c>
    </row>
    <row r="42" spans="1:5" s="8" customFormat="1" ht="12" customHeight="1" thickBot="1">
      <c r="A42" s="21" t="s">
        <v>116</v>
      </c>
      <c r="B42" s="6">
        <v>11</v>
      </c>
      <c r="C42" s="7"/>
      <c r="D42" s="27"/>
      <c r="E42" s="27"/>
    </row>
    <row r="43" spans="1:5" ht="21" customHeight="1">
      <c r="A43" s="45"/>
      <c r="B43" s="12"/>
      <c r="C43" s="12"/>
      <c r="D43" s="30"/>
      <c r="E43" s="30"/>
    </row>
    <row r="44" spans="1:5" ht="10.5" customHeight="1" thickBot="1">
      <c r="A44" s="19" t="s">
        <v>65</v>
      </c>
      <c r="B44" s="12" t="s">
        <v>124</v>
      </c>
      <c r="C44" s="12" t="s">
        <v>93</v>
      </c>
      <c r="D44" s="30"/>
      <c r="E44" s="30"/>
    </row>
    <row r="45" spans="1:5" s="8" customFormat="1" ht="9.75" customHeight="1">
      <c r="A45" s="23" t="s">
        <v>126</v>
      </c>
      <c r="B45" s="6">
        <v>0</v>
      </c>
      <c r="C45" s="6">
        <v>0</v>
      </c>
      <c r="D45" s="137">
        <f>D11+D21+D23+D30+D38+D26</f>
        <v>2398</v>
      </c>
      <c r="E45" s="137">
        <f>E11+E21+E23+E30+E38+E26</f>
        <v>2416</v>
      </c>
    </row>
    <row r="46" spans="1:5" ht="10.5" customHeight="1">
      <c r="A46" s="24"/>
      <c r="B46" s="13"/>
      <c r="C46" s="14"/>
      <c r="D46" s="138"/>
      <c r="E46" s="138"/>
    </row>
    <row r="47" spans="1:5" s="8" customFormat="1" ht="16.5" customHeight="1">
      <c r="A47" s="25" t="s">
        <v>127</v>
      </c>
      <c r="B47" s="15"/>
      <c r="C47" s="16"/>
      <c r="D47" s="139">
        <f>D45+D46</f>
        <v>2398</v>
      </c>
      <c r="E47" s="139">
        <f>E45+E46</f>
        <v>2416</v>
      </c>
    </row>
    <row r="48" spans="4:5" ht="12" customHeight="1">
      <c r="D48" s="140"/>
      <c r="E48" s="140"/>
    </row>
  </sheetData>
  <mergeCells count="7">
    <mergeCell ref="A7:D7"/>
    <mergeCell ref="D9:D10"/>
    <mergeCell ref="E9:E10"/>
    <mergeCell ref="A2:E2"/>
    <mergeCell ref="A3:E3"/>
    <mergeCell ref="A4:E4"/>
    <mergeCell ref="A5:E5"/>
  </mergeCells>
  <printOptions/>
  <pageMargins left="0.6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6">
      <selection activeCell="A50" sqref="A50:A51"/>
    </sheetView>
  </sheetViews>
  <sheetFormatPr defaultColWidth="9.00390625" defaultRowHeight="12.75"/>
  <cols>
    <col min="1" max="1" width="37.125" style="2" customWidth="1"/>
    <col min="2" max="2" width="10.375" style="5" customWidth="1"/>
    <col min="3" max="3" width="9.875" style="5" customWidth="1"/>
    <col min="4" max="4" width="10.75390625" style="5" customWidth="1"/>
    <col min="5" max="5" width="9.625" style="5" customWidth="1"/>
    <col min="6" max="6" width="13.25390625" style="2" customWidth="1"/>
    <col min="7" max="16384" width="9.125" style="2" customWidth="1"/>
  </cols>
  <sheetData>
    <row r="1" ht="11.25">
      <c r="E1" s="2" t="s">
        <v>206</v>
      </c>
    </row>
    <row r="2" spans="5:6" ht="11.25">
      <c r="E2" s="234" t="s">
        <v>257</v>
      </c>
      <c r="F2" s="234"/>
    </row>
    <row r="3" ht="11.25">
      <c r="E3" s="2" t="s">
        <v>75</v>
      </c>
    </row>
    <row r="4" ht="11.25">
      <c r="E4" s="2" t="s">
        <v>275</v>
      </c>
    </row>
    <row r="5" ht="11.25">
      <c r="E5" s="2"/>
    </row>
    <row r="6" spans="1:6" ht="48" customHeight="1">
      <c r="A6" s="205" t="s">
        <v>274</v>
      </c>
      <c r="B6" s="205"/>
      <c r="C6" s="205"/>
      <c r="D6" s="205"/>
      <c r="E6" s="205"/>
      <c r="F6" s="205"/>
    </row>
    <row r="7" spans="1:6" ht="12" thickBot="1">
      <c r="A7" s="141" t="s">
        <v>210</v>
      </c>
      <c r="F7" s="2" t="s">
        <v>84</v>
      </c>
    </row>
    <row r="8" spans="1:6" ht="32.25" customHeight="1" thickBot="1">
      <c r="A8" s="142" t="s">
        <v>85</v>
      </c>
      <c r="B8" s="143" t="s">
        <v>86</v>
      </c>
      <c r="C8" s="143" t="s">
        <v>87</v>
      </c>
      <c r="D8" s="143" t="s">
        <v>145</v>
      </c>
      <c r="E8" s="143" t="s">
        <v>117</v>
      </c>
      <c r="F8" s="144" t="s">
        <v>211</v>
      </c>
    </row>
    <row r="9" spans="1:6" s="8" customFormat="1" ht="13.5" thickBot="1">
      <c r="A9" s="145" t="s">
        <v>88</v>
      </c>
      <c r="B9" s="146" t="s">
        <v>89</v>
      </c>
      <c r="C9" s="147"/>
      <c r="D9" s="147" t="s">
        <v>150</v>
      </c>
      <c r="E9" s="147"/>
      <c r="F9" s="148">
        <f>F12+F13</f>
        <v>1011.3000000000001</v>
      </c>
    </row>
    <row r="10" spans="1:6" ht="34.5" thickBot="1">
      <c r="A10" s="149" t="s">
        <v>90</v>
      </c>
      <c r="B10" s="150" t="s">
        <v>89</v>
      </c>
      <c r="C10" s="150" t="s">
        <v>91</v>
      </c>
      <c r="D10" s="151"/>
      <c r="E10" s="151"/>
      <c r="F10" s="152">
        <f>F11</f>
        <v>0</v>
      </c>
    </row>
    <row r="11" spans="1:6" ht="23.25" thickBot="1">
      <c r="A11" s="153" t="s">
        <v>119</v>
      </c>
      <c r="B11" s="150" t="s">
        <v>89</v>
      </c>
      <c r="C11" s="150" t="s">
        <v>91</v>
      </c>
      <c r="D11" s="150" t="s">
        <v>150</v>
      </c>
      <c r="E11" s="151"/>
      <c r="F11" s="152"/>
    </row>
    <row r="12" spans="1:6" ht="12" thickBot="1">
      <c r="A12" s="154" t="s">
        <v>120</v>
      </c>
      <c r="B12" s="155" t="s">
        <v>89</v>
      </c>
      <c r="C12" s="156" t="s">
        <v>93</v>
      </c>
      <c r="D12" s="156" t="s">
        <v>152</v>
      </c>
      <c r="E12" s="156" t="s">
        <v>151</v>
      </c>
      <c r="F12" s="157">
        <v>740.45</v>
      </c>
    </row>
    <row r="13" spans="1:6" ht="12" thickBot="1">
      <c r="A13" s="149" t="s">
        <v>212</v>
      </c>
      <c r="B13" s="150" t="s">
        <v>89</v>
      </c>
      <c r="C13" s="150" t="s">
        <v>105</v>
      </c>
      <c r="D13" s="151" t="s">
        <v>276</v>
      </c>
      <c r="E13" s="151" t="s">
        <v>151</v>
      </c>
      <c r="F13" s="158">
        <v>270.85</v>
      </c>
    </row>
    <row r="14" spans="1:6" ht="23.25" thickBot="1">
      <c r="A14" s="153" t="s">
        <v>119</v>
      </c>
      <c r="B14" s="150" t="s">
        <v>89</v>
      </c>
      <c r="C14" s="150" t="s">
        <v>93</v>
      </c>
      <c r="D14" s="150" t="s">
        <v>150</v>
      </c>
      <c r="E14" s="151"/>
      <c r="F14" s="158">
        <v>0</v>
      </c>
    </row>
    <row r="15" spans="1:6" s="8" customFormat="1" ht="13.5" thickBot="1">
      <c r="A15" s="145" t="s">
        <v>63</v>
      </c>
      <c r="B15" s="146" t="s">
        <v>105</v>
      </c>
      <c r="C15" s="147" t="s">
        <v>91</v>
      </c>
      <c r="D15" s="147" t="s">
        <v>169</v>
      </c>
      <c r="E15" s="147" t="s">
        <v>151</v>
      </c>
      <c r="F15" s="148">
        <v>86.1</v>
      </c>
    </row>
    <row r="16" spans="1:6" ht="11.25">
      <c r="A16" s="48"/>
      <c r="B16" s="92"/>
      <c r="C16" s="92"/>
      <c r="D16" s="92"/>
      <c r="E16" s="92"/>
      <c r="F16" s="159"/>
    </row>
    <row r="17" spans="1:5" s="8" customFormat="1" ht="11.25" thickBot="1">
      <c r="A17" s="21" t="s">
        <v>97</v>
      </c>
      <c r="B17" s="6" t="s">
        <v>93</v>
      </c>
      <c r="C17" s="7"/>
      <c r="D17" s="27"/>
      <c r="E17" s="27"/>
    </row>
    <row r="18" spans="1:6" s="8" customFormat="1" ht="13.5" thickBot="1">
      <c r="A18" s="145" t="s">
        <v>99</v>
      </c>
      <c r="B18" s="146" t="s">
        <v>100</v>
      </c>
      <c r="C18" s="147"/>
      <c r="D18" s="147"/>
      <c r="E18" s="147"/>
      <c r="F18" s="148">
        <f>F20+F21+F26</f>
        <v>200</v>
      </c>
    </row>
    <row r="19" spans="1:6" s="8" customFormat="1" ht="13.5" thickBot="1">
      <c r="A19" s="145" t="s">
        <v>101</v>
      </c>
      <c r="B19" s="146"/>
      <c r="C19" s="147"/>
      <c r="D19" s="147"/>
      <c r="E19" s="147"/>
      <c r="F19" s="148"/>
    </row>
    <row r="20" spans="1:6" ht="26.25" thickBot="1">
      <c r="A20" s="160" t="s">
        <v>213</v>
      </c>
      <c r="B20" s="156" t="s">
        <v>100</v>
      </c>
      <c r="C20" s="151" t="s">
        <v>89</v>
      </c>
      <c r="D20" s="151" t="s">
        <v>24</v>
      </c>
      <c r="E20" s="151" t="s">
        <v>159</v>
      </c>
      <c r="F20" s="157"/>
    </row>
    <row r="21" spans="1:6" ht="12" thickBot="1">
      <c r="A21" s="161" t="s">
        <v>102</v>
      </c>
      <c r="B21" s="156" t="s">
        <v>100</v>
      </c>
      <c r="C21" s="156" t="s">
        <v>105</v>
      </c>
      <c r="D21" s="151"/>
      <c r="E21" s="151"/>
      <c r="F21" s="162"/>
    </row>
    <row r="22" spans="1:6" ht="12" customHeight="1" hidden="1">
      <c r="A22" s="153" t="s">
        <v>214</v>
      </c>
      <c r="B22" s="150" t="s">
        <v>100</v>
      </c>
      <c r="C22" s="150" t="s">
        <v>89</v>
      </c>
      <c r="D22" s="150" t="s">
        <v>215</v>
      </c>
      <c r="E22" s="151"/>
      <c r="F22" s="163"/>
    </row>
    <row r="23" spans="1:6" ht="23.25" hidden="1" thickBot="1">
      <c r="A23" s="154" t="s">
        <v>216</v>
      </c>
      <c r="B23" s="156" t="s">
        <v>100</v>
      </c>
      <c r="C23" s="155" t="s">
        <v>89</v>
      </c>
      <c r="D23" s="155" t="s">
        <v>215</v>
      </c>
      <c r="E23" s="155">
        <v>213</v>
      </c>
      <c r="F23" s="164"/>
    </row>
    <row r="24" spans="1:6" ht="23.25" thickBot="1">
      <c r="A24" s="165" t="s">
        <v>153</v>
      </c>
      <c r="B24" s="156" t="s">
        <v>100</v>
      </c>
      <c r="C24" s="155" t="s">
        <v>105</v>
      </c>
      <c r="D24" s="151" t="s">
        <v>154</v>
      </c>
      <c r="E24" s="151" t="s">
        <v>155</v>
      </c>
      <c r="F24" s="157"/>
    </row>
    <row r="25" spans="1:6" ht="23.25" thickBot="1">
      <c r="A25" s="165" t="s">
        <v>160</v>
      </c>
      <c r="B25" s="156" t="s">
        <v>100</v>
      </c>
      <c r="C25" s="155" t="s">
        <v>105</v>
      </c>
      <c r="D25" s="151" t="s">
        <v>161</v>
      </c>
      <c r="E25" s="151" t="s">
        <v>151</v>
      </c>
      <c r="F25" s="157"/>
    </row>
    <row r="26" spans="1:6" ht="12" thickBot="1">
      <c r="A26" s="166" t="s">
        <v>156</v>
      </c>
      <c r="B26" s="156" t="s">
        <v>100</v>
      </c>
      <c r="C26" s="155" t="s">
        <v>91</v>
      </c>
      <c r="D26" s="151" t="s">
        <v>217</v>
      </c>
      <c r="E26" s="151" t="s">
        <v>151</v>
      </c>
      <c r="F26" s="157">
        <f>F27+F42</f>
        <v>200</v>
      </c>
    </row>
    <row r="27" spans="1:6" ht="13.5" customHeight="1" thickBot="1">
      <c r="A27" s="167" t="s">
        <v>254</v>
      </c>
      <c r="B27" s="150" t="s">
        <v>100</v>
      </c>
      <c r="C27" s="168" t="s">
        <v>91</v>
      </c>
      <c r="D27" s="168" t="s">
        <v>259</v>
      </c>
      <c r="E27" s="151" t="s">
        <v>151</v>
      </c>
      <c r="F27" s="158"/>
    </row>
    <row r="28" spans="1:6" ht="15" customHeight="1" hidden="1" thickBot="1">
      <c r="A28" s="154" t="s">
        <v>216</v>
      </c>
      <c r="B28" s="156" t="s">
        <v>100</v>
      </c>
      <c r="C28" s="155" t="s">
        <v>105</v>
      </c>
      <c r="D28" s="155" t="s">
        <v>218</v>
      </c>
      <c r="E28" s="155">
        <v>213</v>
      </c>
      <c r="F28" s="164"/>
    </row>
    <row r="29" spans="1:6" ht="11.25" customHeight="1" hidden="1">
      <c r="A29" s="161" t="s">
        <v>219</v>
      </c>
      <c r="B29" s="156" t="s">
        <v>100</v>
      </c>
      <c r="C29" s="155" t="s">
        <v>105</v>
      </c>
      <c r="D29" s="155" t="s">
        <v>220</v>
      </c>
      <c r="E29" s="169"/>
      <c r="F29" s="157"/>
    </row>
    <row r="30" spans="1:6" ht="9" customHeight="1" hidden="1">
      <c r="A30" s="154" t="s">
        <v>216</v>
      </c>
      <c r="B30" s="156" t="s">
        <v>100</v>
      </c>
      <c r="C30" s="156" t="s">
        <v>105</v>
      </c>
      <c r="D30" s="156" t="s">
        <v>220</v>
      </c>
      <c r="E30" s="155">
        <v>213</v>
      </c>
      <c r="F30" s="157"/>
    </row>
    <row r="31" spans="1:6" ht="13.5" customHeight="1" hidden="1">
      <c r="A31" s="170" t="s">
        <v>221</v>
      </c>
      <c r="B31" s="150" t="s">
        <v>100</v>
      </c>
      <c r="C31" s="168" t="s">
        <v>105</v>
      </c>
      <c r="D31" s="150" t="s">
        <v>220</v>
      </c>
      <c r="E31" s="168">
        <v>411</v>
      </c>
      <c r="F31" s="163"/>
    </row>
    <row r="32" spans="1:6" ht="12" hidden="1" thickBot="1">
      <c r="A32" s="167"/>
      <c r="B32" s="150" t="s">
        <v>100</v>
      </c>
      <c r="C32" s="150" t="s">
        <v>93</v>
      </c>
      <c r="D32" s="151"/>
      <c r="E32" s="151"/>
      <c r="F32" s="158"/>
    </row>
    <row r="33" spans="1:6" ht="23.25" hidden="1" thickBot="1">
      <c r="A33" s="153" t="s">
        <v>119</v>
      </c>
      <c r="B33" s="150" t="s">
        <v>100</v>
      </c>
      <c r="C33" s="150" t="s">
        <v>93</v>
      </c>
      <c r="D33" s="150" t="s">
        <v>222</v>
      </c>
      <c r="E33" s="151"/>
      <c r="F33" s="158"/>
    </row>
    <row r="34" spans="1:6" ht="0.75" customHeight="1" hidden="1">
      <c r="A34" s="154" t="s">
        <v>120</v>
      </c>
      <c r="B34" s="156" t="s">
        <v>100</v>
      </c>
      <c r="C34" s="155" t="s">
        <v>93</v>
      </c>
      <c r="D34" s="155" t="s">
        <v>222</v>
      </c>
      <c r="E34" s="155">
        <v>5</v>
      </c>
      <c r="F34" s="157"/>
    </row>
    <row r="35" spans="1:6" ht="12" hidden="1" thickBot="1">
      <c r="A35" s="161" t="s">
        <v>219</v>
      </c>
      <c r="B35" s="156" t="s">
        <v>100</v>
      </c>
      <c r="C35" s="156" t="s">
        <v>93</v>
      </c>
      <c r="D35" s="156" t="s">
        <v>220</v>
      </c>
      <c r="E35" s="151"/>
      <c r="F35" s="164"/>
    </row>
    <row r="36" spans="1:6" ht="18.75" customHeight="1" hidden="1">
      <c r="A36" s="165" t="s">
        <v>223</v>
      </c>
      <c r="B36" s="156" t="s">
        <v>100</v>
      </c>
      <c r="C36" s="155" t="s">
        <v>105</v>
      </c>
      <c r="D36" s="155" t="s">
        <v>224</v>
      </c>
      <c r="E36" s="155" t="s">
        <v>225</v>
      </c>
      <c r="F36" s="164"/>
    </row>
    <row r="37" spans="1:6" ht="23.25" hidden="1" thickBot="1">
      <c r="A37" s="153" t="s">
        <v>226</v>
      </c>
      <c r="B37" s="150" t="s">
        <v>103</v>
      </c>
      <c r="C37" s="150" t="s">
        <v>105</v>
      </c>
      <c r="D37" s="150" t="s">
        <v>227</v>
      </c>
      <c r="E37" s="151"/>
      <c r="F37" s="158"/>
    </row>
    <row r="38" spans="1:6" ht="12" hidden="1" thickBot="1">
      <c r="A38" s="154" t="s">
        <v>228</v>
      </c>
      <c r="B38" s="156" t="s">
        <v>103</v>
      </c>
      <c r="C38" s="156" t="s">
        <v>105</v>
      </c>
      <c r="D38" s="155" t="s">
        <v>227</v>
      </c>
      <c r="E38" s="155">
        <v>443</v>
      </c>
      <c r="F38" s="157"/>
    </row>
    <row r="39" spans="1:6" ht="20.25" customHeight="1" hidden="1">
      <c r="A39" s="149" t="s">
        <v>229</v>
      </c>
      <c r="B39" s="150" t="s">
        <v>103</v>
      </c>
      <c r="C39" s="150" t="s">
        <v>93</v>
      </c>
      <c r="D39" s="151"/>
      <c r="E39" s="151"/>
      <c r="F39" s="163"/>
    </row>
    <row r="40" spans="1:6" ht="34.5" hidden="1" thickBot="1">
      <c r="A40" s="153" t="s">
        <v>230</v>
      </c>
      <c r="B40" s="150" t="s">
        <v>103</v>
      </c>
      <c r="C40" s="150" t="s">
        <v>93</v>
      </c>
      <c r="D40" s="150" t="s">
        <v>231</v>
      </c>
      <c r="E40" s="151"/>
      <c r="F40" s="163"/>
    </row>
    <row r="41" spans="1:6" ht="23.25" hidden="1" thickBot="1">
      <c r="A41" s="170" t="s">
        <v>232</v>
      </c>
      <c r="B41" s="150" t="s">
        <v>103</v>
      </c>
      <c r="C41" s="168" t="s">
        <v>93</v>
      </c>
      <c r="D41" s="168" t="s">
        <v>231</v>
      </c>
      <c r="E41" s="168">
        <v>401</v>
      </c>
      <c r="F41" s="163"/>
    </row>
    <row r="42" spans="1:6" ht="13.5" customHeight="1" thickBot="1">
      <c r="A42" s="167" t="s">
        <v>322</v>
      </c>
      <c r="B42" s="150" t="s">
        <v>100</v>
      </c>
      <c r="C42" s="168" t="s">
        <v>91</v>
      </c>
      <c r="D42" s="168" t="s">
        <v>260</v>
      </c>
      <c r="E42" s="151" t="s">
        <v>151</v>
      </c>
      <c r="F42" s="158">
        <v>200</v>
      </c>
    </row>
    <row r="43" spans="1:6" s="8" customFormat="1" ht="26.25" thickBot="1">
      <c r="A43" s="171" t="s">
        <v>106</v>
      </c>
      <c r="B43" s="172" t="s">
        <v>107</v>
      </c>
      <c r="C43" s="147"/>
      <c r="D43" s="147"/>
      <c r="E43" s="147"/>
      <c r="F43" s="173">
        <f>F44</f>
        <v>1213.4</v>
      </c>
    </row>
    <row r="44" spans="1:6" ht="12" thickBot="1">
      <c r="A44" s="161" t="s">
        <v>108</v>
      </c>
      <c r="B44" s="156" t="s">
        <v>107</v>
      </c>
      <c r="C44" s="156" t="s">
        <v>89</v>
      </c>
      <c r="D44" s="151" t="s">
        <v>163</v>
      </c>
      <c r="E44" s="151" t="s">
        <v>118</v>
      </c>
      <c r="F44" s="157">
        <f>'прил.6'!D33</f>
        <v>1213.4</v>
      </c>
    </row>
    <row r="45" spans="1:6" ht="24.75" customHeight="1" thickBot="1">
      <c r="A45" s="153" t="s">
        <v>123</v>
      </c>
      <c r="B45" s="150" t="s">
        <v>107</v>
      </c>
      <c r="C45" s="150" t="s">
        <v>89</v>
      </c>
      <c r="D45" s="150">
        <v>4400000</v>
      </c>
      <c r="E45" s="151"/>
      <c r="F45" s="158">
        <v>1213.4</v>
      </c>
    </row>
    <row r="46" spans="1:6" ht="23.25" thickBot="1">
      <c r="A46" s="170" t="s">
        <v>162</v>
      </c>
      <c r="B46" s="150" t="s">
        <v>107</v>
      </c>
      <c r="C46" s="168" t="s">
        <v>89</v>
      </c>
      <c r="D46" s="168" t="s">
        <v>163</v>
      </c>
      <c r="E46" s="150" t="s">
        <v>118</v>
      </c>
      <c r="F46" s="158">
        <v>1213.4</v>
      </c>
    </row>
    <row r="47" spans="1:6" ht="12" thickBot="1">
      <c r="A47" s="161" t="s">
        <v>233</v>
      </c>
      <c r="B47" s="156" t="s">
        <v>107</v>
      </c>
      <c r="C47" s="156" t="s">
        <v>89</v>
      </c>
      <c r="D47" s="156">
        <v>4420000</v>
      </c>
      <c r="E47" s="151"/>
      <c r="F47" s="164"/>
    </row>
    <row r="48" spans="1:6" s="8" customFormat="1" ht="13.5" thickBot="1">
      <c r="A48" s="145" t="s">
        <v>234</v>
      </c>
      <c r="B48" s="146" t="s">
        <v>110</v>
      </c>
      <c r="C48" s="147" t="s">
        <v>107</v>
      </c>
      <c r="D48" s="147" t="s">
        <v>164</v>
      </c>
      <c r="E48" s="147" t="s">
        <v>142</v>
      </c>
      <c r="F48" s="148"/>
    </row>
    <row r="49" spans="1:6" s="8" customFormat="1" ht="13.5" thickBot="1">
      <c r="A49" s="145" t="s">
        <v>235</v>
      </c>
      <c r="B49" s="146" t="s">
        <v>122</v>
      </c>
      <c r="C49" s="147"/>
      <c r="D49" s="147"/>
      <c r="E49" s="147"/>
      <c r="F49" s="148">
        <f>F50+F51</f>
        <v>24.599999999999998</v>
      </c>
    </row>
    <row r="50" spans="1:6" s="8" customFormat="1" ht="12.75" thickBot="1">
      <c r="A50" s="174" t="s">
        <v>113</v>
      </c>
      <c r="B50" s="156" t="s">
        <v>122</v>
      </c>
      <c r="C50" s="151" t="s">
        <v>89</v>
      </c>
      <c r="D50" s="151" t="s">
        <v>165</v>
      </c>
      <c r="E50" s="151" t="s">
        <v>121</v>
      </c>
      <c r="F50" s="157">
        <v>23.65</v>
      </c>
    </row>
    <row r="51" spans="1:6" s="8" customFormat="1" ht="12.75" thickBot="1">
      <c r="A51" s="174" t="s">
        <v>115</v>
      </c>
      <c r="B51" s="156" t="s">
        <v>122</v>
      </c>
      <c r="C51" s="151" t="s">
        <v>91</v>
      </c>
      <c r="D51" s="151" t="s">
        <v>167</v>
      </c>
      <c r="E51" s="151" t="s">
        <v>121</v>
      </c>
      <c r="F51" s="157">
        <v>0.95</v>
      </c>
    </row>
    <row r="52" spans="1:6" s="8" customFormat="1" ht="13.5" thickBot="1">
      <c r="A52" s="145" t="s">
        <v>72</v>
      </c>
      <c r="B52" s="147"/>
      <c r="C52" s="147"/>
      <c r="D52" s="147"/>
      <c r="E52" s="147"/>
      <c r="F52" s="148">
        <f>F9+F15+F17+F43+F49</f>
        <v>2335.4</v>
      </c>
    </row>
    <row r="54" ht="11.25">
      <c r="F54" s="175"/>
    </row>
    <row r="55" ht="11.25">
      <c r="F55" s="2" t="s">
        <v>236</v>
      </c>
    </row>
  </sheetData>
  <mergeCells count="2">
    <mergeCell ref="A6:F6"/>
    <mergeCell ref="E2:F2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23">
      <selection activeCell="A48" sqref="A48:E49"/>
    </sheetView>
  </sheetViews>
  <sheetFormatPr defaultColWidth="9.00390625" defaultRowHeight="12.75"/>
  <cols>
    <col min="1" max="1" width="37.125" style="2" customWidth="1"/>
    <col min="2" max="2" width="10.375" style="5" customWidth="1"/>
    <col min="3" max="3" width="9.875" style="5" customWidth="1"/>
    <col min="4" max="4" width="10.75390625" style="5" customWidth="1"/>
    <col min="5" max="5" width="9.625" style="5" customWidth="1"/>
    <col min="6" max="6" width="9.375" style="2" customWidth="1"/>
    <col min="7" max="16384" width="9.125" style="2" customWidth="1"/>
  </cols>
  <sheetData>
    <row r="1" spans="5:7" ht="11.25">
      <c r="E1" s="211" t="s">
        <v>207</v>
      </c>
      <c r="F1" s="211"/>
      <c r="G1" s="211"/>
    </row>
    <row r="2" ht="11.25">
      <c r="E2" s="2"/>
    </row>
    <row r="3" ht="11.25">
      <c r="E3" s="2"/>
    </row>
    <row r="4" ht="11.25">
      <c r="E4" s="2"/>
    </row>
    <row r="5" ht="11.25">
      <c r="E5" s="2"/>
    </row>
    <row r="6" spans="1:7" ht="40.5" customHeight="1">
      <c r="A6" s="235" t="s">
        <v>277</v>
      </c>
      <c r="B6" s="235"/>
      <c r="C6" s="235"/>
      <c r="D6" s="235"/>
      <c r="E6" s="235"/>
      <c r="F6" s="235"/>
      <c r="G6" s="176"/>
    </row>
    <row r="7" spans="1:6" ht="12" thickBot="1">
      <c r="A7" s="141" t="s">
        <v>210</v>
      </c>
      <c r="F7" s="2" t="s">
        <v>84</v>
      </c>
    </row>
    <row r="8" spans="1:7" ht="32.25" customHeight="1" thickBot="1">
      <c r="A8" s="142" t="s">
        <v>85</v>
      </c>
      <c r="B8" s="143" t="s">
        <v>86</v>
      </c>
      <c r="C8" s="143" t="s">
        <v>87</v>
      </c>
      <c r="D8" s="143" t="s">
        <v>145</v>
      </c>
      <c r="E8" s="177" t="s">
        <v>117</v>
      </c>
      <c r="F8" s="11">
        <v>2011</v>
      </c>
      <c r="G8" s="13">
        <v>2012</v>
      </c>
    </row>
    <row r="9" spans="1:7" s="8" customFormat="1" ht="13.5" thickBot="1">
      <c r="A9" s="145" t="s">
        <v>88</v>
      </c>
      <c r="B9" s="146" t="s">
        <v>89</v>
      </c>
      <c r="C9" s="147"/>
      <c r="D9" s="147"/>
      <c r="E9" s="178"/>
      <c r="F9" s="93">
        <f>F10</f>
        <v>1011.3000000000001</v>
      </c>
      <c r="G9" s="93">
        <f>G10</f>
        <v>1011.3000000000001</v>
      </c>
    </row>
    <row r="10" spans="1:7" ht="34.5" thickBot="1">
      <c r="A10" s="149" t="s">
        <v>90</v>
      </c>
      <c r="B10" s="150" t="s">
        <v>89</v>
      </c>
      <c r="C10" s="150"/>
      <c r="D10" s="151"/>
      <c r="E10" s="169"/>
      <c r="F10" s="179">
        <f>F12+F13</f>
        <v>1011.3000000000001</v>
      </c>
      <c r="G10" s="179">
        <f>G12+G13</f>
        <v>1011.3000000000001</v>
      </c>
    </row>
    <row r="11" spans="1:7" ht="23.25" thickBot="1">
      <c r="A11" s="153" t="s">
        <v>119</v>
      </c>
      <c r="B11" s="150" t="s">
        <v>89</v>
      </c>
      <c r="C11" s="150" t="s">
        <v>93</v>
      </c>
      <c r="D11" s="150" t="s">
        <v>150</v>
      </c>
      <c r="E11" s="169"/>
      <c r="F11" s="179"/>
      <c r="G11" s="179"/>
    </row>
    <row r="12" spans="1:7" ht="12" thickBot="1">
      <c r="A12" s="154" t="s">
        <v>120</v>
      </c>
      <c r="B12" s="155" t="s">
        <v>89</v>
      </c>
      <c r="C12" s="156" t="s">
        <v>93</v>
      </c>
      <c r="D12" s="156" t="s">
        <v>152</v>
      </c>
      <c r="E12" s="180" t="s">
        <v>151</v>
      </c>
      <c r="F12" s="181">
        <f>'прил.8'!F12</f>
        <v>740.45</v>
      </c>
      <c r="G12" s="13">
        <v>740.45</v>
      </c>
    </row>
    <row r="13" spans="1:7" ht="12" thickBot="1">
      <c r="A13" s="154" t="s">
        <v>237</v>
      </c>
      <c r="B13" s="155" t="s">
        <v>89</v>
      </c>
      <c r="C13" s="156" t="s">
        <v>105</v>
      </c>
      <c r="D13" s="156" t="s">
        <v>276</v>
      </c>
      <c r="E13" s="180" t="s">
        <v>151</v>
      </c>
      <c r="F13" s="181">
        <f>'прил.8'!F13</f>
        <v>270.85</v>
      </c>
      <c r="G13" s="13">
        <v>270.85</v>
      </c>
    </row>
    <row r="14" spans="1:7" ht="45.75" thickBot="1">
      <c r="A14" s="149" t="s">
        <v>92</v>
      </c>
      <c r="B14" s="150" t="s">
        <v>89</v>
      </c>
      <c r="C14" s="150" t="s">
        <v>93</v>
      </c>
      <c r="D14" s="151" t="s">
        <v>238</v>
      </c>
      <c r="E14" s="169" t="s">
        <v>151</v>
      </c>
      <c r="F14" s="159"/>
      <c r="G14" s="159"/>
    </row>
    <row r="15" spans="1:7" ht="13.5" thickBot="1">
      <c r="A15" s="145" t="s">
        <v>97</v>
      </c>
      <c r="B15" s="146" t="s">
        <v>93</v>
      </c>
      <c r="C15" s="147"/>
      <c r="D15" s="147"/>
      <c r="E15" s="178"/>
      <c r="F15" s="93"/>
      <c r="G15" s="93"/>
    </row>
    <row r="16" spans="1:7" ht="13.5" thickBot="1">
      <c r="A16" s="160" t="s">
        <v>63</v>
      </c>
      <c r="B16" s="146" t="s">
        <v>105</v>
      </c>
      <c r="C16" s="147" t="s">
        <v>91</v>
      </c>
      <c r="D16" s="147" t="s">
        <v>169</v>
      </c>
      <c r="E16" s="178" t="s">
        <v>151</v>
      </c>
      <c r="F16" s="93">
        <v>86.1</v>
      </c>
      <c r="G16" s="93">
        <v>86.1</v>
      </c>
    </row>
    <row r="17" spans="1:7" ht="13.5" thickBot="1">
      <c r="A17" s="145" t="s">
        <v>99</v>
      </c>
      <c r="B17" s="146" t="s">
        <v>100</v>
      </c>
      <c r="C17" s="147"/>
      <c r="D17" s="147"/>
      <c r="E17" s="178"/>
      <c r="F17" s="93">
        <f>F21+F22+F23+F39</f>
        <v>200</v>
      </c>
      <c r="G17" s="93">
        <f>G21+G22+G23+G39</f>
        <v>200</v>
      </c>
    </row>
    <row r="18" spans="1:7" ht="56.25" customHeight="1" hidden="1">
      <c r="A18" s="161" t="s">
        <v>101</v>
      </c>
      <c r="B18" s="156" t="s">
        <v>100</v>
      </c>
      <c r="C18" s="156" t="s">
        <v>89</v>
      </c>
      <c r="D18" s="151"/>
      <c r="E18" s="169"/>
      <c r="F18" s="182"/>
      <c r="G18" s="13"/>
    </row>
    <row r="19" spans="1:7" ht="45.75" hidden="1" thickBot="1">
      <c r="A19" s="153" t="s">
        <v>214</v>
      </c>
      <c r="B19" s="150" t="s">
        <v>100</v>
      </c>
      <c r="C19" s="150" t="s">
        <v>89</v>
      </c>
      <c r="D19" s="150" t="s">
        <v>215</v>
      </c>
      <c r="E19" s="169"/>
      <c r="F19" s="11"/>
      <c r="G19" s="13"/>
    </row>
    <row r="20" spans="1:7" ht="23.25" hidden="1" thickBot="1">
      <c r="A20" s="154" t="s">
        <v>216</v>
      </c>
      <c r="B20" s="156" t="s">
        <v>100</v>
      </c>
      <c r="C20" s="155" t="s">
        <v>89</v>
      </c>
      <c r="D20" s="155" t="s">
        <v>215</v>
      </c>
      <c r="E20" s="183">
        <v>213</v>
      </c>
      <c r="F20" s="182"/>
      <c r="G20" s="13"/>
    </row>
    <row r="21" spans="1:7" ht="13.5" thickBot="1">
      <c r="A21" s="145" t="s">
        <v>101</v>
      </c>
      <c r="B21" s="146"/>
      <c r="C21" s="147"/>
      <c r="D21" s="147"/>
      <c r="E21" s="147"/>
      <c r="F21" s="182"/>
      <c r="G21" s="13"/>
    </row>
    <row r="22" spans="1:7" ht="26.25" thickBot="1">
      <c r="A22" s="160" t="s">
        <v>213</v>
      </c>
      <c r="B22" s="156" t="s">
        <v>100</v>
      </c>
      <c r="C22" s="151" t="s">
        <v>89</v>
      </c>
      <c r="D22" s="151" t="s">
        <v>24</v>
      </c>
      <c r="E22" s="151" t="s">
        <v>159</v>
      </c>
      <c r="F22" s="182"/>
      <c r="G22" s="13"/>
    </row>
    <row r="23" spans="1:7" ht="13.5" customHeight="1" thickBot="1">
      <c r="A23" s="161" t="s">
        <v>102</v>
      </c>
      <c r="B23" s="156" t="s">
        <v>100</v>
      </c>
      <c r="C23" s="155" t="s">
        <v>105</v>
      </c>
      <c r="D23" s="151" t="s">
        <v>239</v>
      </c>
      <c r="E23" s="169" t="s">
        <v>151</v>
      </c>
      <c r="F23" s="181"/>
      <c r="G23" s="13"/>
    </row>
    <row r="24" spans="1:7" ht="15" customHeight="1" hidden="1">
      <c r="A24" s="167" t="s">
        <v>240</v>
      </c>
      <c r="B24" s="150" t="s">
        <v>100</v>
      </c>
      <c r="C24" s="168" t="s">
        <v>105</v>
      </c>
      <c r="D24" s="168" t="s">
        <v>26</v>
      </c>
      <c r="E24" s="169" t="s">
        <v>241</v>
      </c>
      <c r="F24" s="159"/>
      <c r="G24" s="13"/>
    </row>
    <row r="25" spans="1:7" ht="11.25" customHeight="1" hidden="1">
      <c r="A25" s="154" t="s">
        <v>216</v>
      </c>
      <c r="B25" s="156" t="s">
        <v>100</v>
      </c>
      <c r="C25" s="155" t="s">
        <v>105</v>
      </c>
      <c r="D25" s="155" t="s">
        <v>218</v>
      </c>
      <c r="E25" s="183">
        <v>213</v>
      </c>
      <c r="F25" s="182"/>
      <c r="G25" s="13"/>
    </row>
    <row r="26" spans="1:7" ht="9" customHeight="1" hidden="1">
      <c r="A26" s="161" t="s">
        <v>219</v>
      </c>
      <c r="B26" s="156" t="s">
        <v>100</v>
      </c>
      <c r="C26" s="155" t="s">
        <v>105</v>
      </c>
      <c r="D26" s="155" t="s">
        <v>220</v>
      </c>
      <c r="E26" s="169"/>
      <c r="F26" s="181"/>
      <c r="G26" s="13"/>
    </row>
    <row r="27" spans="1:7" ht="13.5" customHeight="1" hidden="1" thickBot="1">
      <c r="A27" s="154" t="s">
        <v>216</v>
      </c>
      <c r="B27" s="156" t="s">
        <v>100</v>
      </c>
      <c r="C27" s="156" t="s">
        <v>105</v>
      </c>
      <c r="D27" s="156" t="s">
        <v>220</v>
      </c>
      <c r="E27" s="183">
        <v>213</v>
      </c>
      <c r="F27" s="181"/>
      <c r="G27" s="13"/>
    </row>
    <row r="28" spans="1:7" ht="34.5" hidden="1" thickBot="1">
      <c r="A28" s="170" t="s">
        <v>221</v>
      </c>
      <c r="B28" s="150" t="s">
        <v>100</v>
      </c>
      <c r="C28" s="168" t="s">
        <v>105</v>
      </c>
      <c r="D28" s="150" t="s">
        <v>220</v>
      </c>
      <c r="E28" s="184">
        <v>411</v>
      </c>
      <c r="F28" s="11"/>
      <c r="G28" s="13"/>
    </row>
    <row r="29" spans="1:7" ht="12" hidden="1" thickBot="1">
      <c r="A29" s="167"/>
      <c r="B29" s="150" t="s">
        <v>100</v>
      </c>
      <c r="C29" s="150" t="s">
        <v>93</v>
      </c>
      <c r="D29" s="151"/>
      <c r="E29" s="169"/>
      <c r="F29" s="159"/>
      <c r="G29" s="13"/>
    </row>
    <row r="30" spans="1:7" ht="0.75" customHeight="1" hidden="1">
      <c r="A30" s="153" t="s">
        <v>119</v>
      </c>
      <c r="B30" s="150" t="s">
        <v>100</v>
      </c>
      <c r="C30" s="150" t="s">
        <v>93</v>
      </c>
      <c r="D30" s="150" t="s">
        <v>222</v>
      </c>
      <c r="E30" s="169"/>
      <c r="F30" s="159"/>
      <c r="G30" s="13"/>
    </row>
    <row r="31" spans="1:7" ht="12" hidden="1" thickBot="1">
      <c r="A31" s="154" t="s">
        <v>120</v>
      </c>
      <c r="B31" s="156" t="s">
        <v>100</v>
      </c>
      <c r="C31" s="155" t="s">
        <v>93</v>
      </c>
      <c r="D31" s="155" t="s">
        <v>222</v>
      </c>
      <c r="E31" s="183">
        <v>5</v>
      </c>
      <c r="F31" s="181"/>
      <c r="G31" s="13"/>
    </row>
    <row r="32" spans="1:7" ht="18" customHeight="1" hidden="1">
      <c r="A32" s="161" t="s">
        <v>219</v>
      </c>
      <c r="B32" s="156" t="s">
        <v>100</v>
      </c>
      <c r="C32" s="156" t="s">
        <v>93</v>
      </c>
      <c r="D32" s="156" t="s">
        <v>220</v>
      </c>
      <c r="E32" s="169"/>
      <c r="F32" s="182"/>
      <c r="G32" s="13"/>
    </row>
    <row r="33" spans="1:7" ht="12" hidden="1" thickBot="1">
      <c r="A33" s="165" t="s">
        <v>223</v>
      </c>
      <c r="B33" s="156" t="s">
        <v>100</v>
      </c>
      <c r="C33" s="155" t="s">
        <v>105</v>
      </c>
      <c r="D33" s="155" t="s">
        <v>224</v>
      </c>
      <c r="E33" s="183" t="s">
        <v>225</v>
      </c>
      <c r="F33" s="182"/>
      <c r="G33" s="13"/>
    </row>
    <row r="34" spans="1:7" ht="23.25" hidden="1" thickBot="1">
      <c r="A34" s="153" t="s">
        <v>226</v>
      </c>
      <c r="B34" s="150" t="s">
        <v>103</v>
      </c>
      <c r="C34" s="150" t="s">
        <v>105</v>
      </c>
      <c r="D34" s="150" t="s">
        <v>227</v>
      </c>
      <c r="E34" s="169"/>
      <c r="F34" s="159"/>
      <c r="G34" s="13"/>
    </row>
    <row r="35" spans="1:7" ht="20.25" customHeight="1" hidden="1">
      <c r="A35" s="154" t="s">
        <v>228</v>
      </c>
      <c r="B35" s="156" t="s">
        <v>103</v>
      </c>
      <c r="C35" s="156" t="s">
        <v>105</v>
      </c>
      <c r="D35" s="155" t="s">
        <v>227</v>
      </c>
      <c r="E35" s="183">
        <v>443</v>
      </c>
      <c r="F35" s="181"/>
      <c r="G35" s="13"/>
    </row>
    <row r="36" spans="1:7" ht="23.25" hidden="1" thickBot="1">
      <c r="A36" s="149" t="s">
        <v>229</v>
      </c>
      <c r="B36" s="150" t="s">
        <v>103</v>
      </c>
      <c r="C36" s="150" t="s">
        <v>93</v>
      </c>
      <c r="D36" s="151"/>
      <c r="E36" s="169"/>
      <c r="F36" s="11"/>
      <c r="G36" s="13"/>
    </row>
    <row r="37" spans="1:7" ht="34.5" hidden="1" thickBot="1">
      <c r="A37" s="153" t="s">
        <v>230</v>
      </c>
      <c r="B37" s="150" t="s">
        <v>103</v>
      </c>
      <c r="C37" s="150" t="s">
        <v>93</v>
      </c>
      <c r="D37" s="150" t="s">
        <v>231</v>
      </c>
      <c r="E37" s="169"/>
      <c r="F37" s="11"/>
      <c r="G37" s="13"/>
    </row>
    <row r="38" spans="1:7" s="8" customFormat="1" ht="23.25" hidden="1" thickBot="1">
      <c r="A38" s="170" t="s">
        <v>232</v>
      </c>
      <c r="B38" s="150" t="s">
        <v>103</v>
      </c>
      <c r="C38" s="168" t="s">
        <v>93</v>
      </c>
      <c r="D38" s="168" t="s">
        <v>231</v>
      </c>
      <c r="E38" s="184">
        <v>401</v>
      </c>
      <c r="F38" s="11"/>
      <c r="G38" s="15"/>
    </row>
    <row r="39" spans="1:7" s="8" customFormat="1" ht="12" thickBot="1">
      <c r="A39" s="170" t="s">
        <v>156</v>
      </c>
      <c r="B39" s="150" t="s">
        <v>100</v>
      </c>
      <c r="C39" s="168" t="s">
        <v>91</v>
      </c>
      <c r="D39" s="168" t="s">
        <v>260</v>
      </c>
      <c r="E39" s="184" t="s">
        <v>151</v>
      </c>
      <c r="F39" s="11">
        <v>200</v>
      </c>
      <c r="G39" s="15">
        <v>200</v>
      </c>
    </row>
    <row r="40" spans="1:7" ht="26.25" thickBot="1">
      <c r="A40" s="171" t="s">
        <v>106</v>
      </c>
      <c r="B40" s="172" t="s">
        <v>107</v>
      </c>
      <c r="C40" s="147" t="s">
        <v>89</v>
      </c>
      <c r="D40" s="147"/>
      <c r="E40" s="178"/>
      <c r="F40" s="185">
        <f>F41</f>
        <v>1076</v>
      </c>
      <c r="G40" s="185">
        <f>G41</f>
        <v>1094</v>
      </c>
    </row>
    <row r="41" spans="1:7" ht="12" thickBot="1">
      <c r="A41" s="161" t="s">
        <v>108</v>
      </c>
      <c r="B41" s="156" t="s">
        <v>107</v>
      </c>
      <c r="C41" s="156" t="s">
        <v>89</v>
      </c>
      <c r="D41" s="151" t="s">
        <v>163</v>
      </c>
      <c r="E41" s="169" t="s">
        <v>118</v>
      </c>
      <c r="F41" s="181">
        <f>'2010-2011'!D31</f>
        <v>1076</v>
      </c>
      <c r="G41" s="181">
        <f>'2010-2011'!E31</f>
        <v>1094</v>
      </c>
    </row>
    <row r="42" spans="1:7" ht="13.5" thickBot="1">
      <c r="A42" s="145" t="s">
        <v>109</v>
      </c>
      <c r="B42" s="146" t="s">
        <v>110</v>
      </c>
      <c r="C42" s="147"/>
      <c r="D42" s="147"/>
      <c r="E42" s="178"/>
      <c r="F42" s="93">
        <f>F43</f>
        <v>0</v>
      </c>
      <c r="G42" s="93">
        <f>G43</f>
        <v>0</v>
      </c>
    </row>
    <row r="43" spans="1:7" ht="12" thickBot="1">
      <c r="A43" s="186" t="s">
        <v>111</v>
      </c>
      <c r="B43" s="150" t="s">
        <v>110</v>
      </c>
      <c r="C43" s="150" t="s">
        <v>107</v>
      </c>
      <c r="D43" s="150" t="s">
        <v>164</v>
      </c>
      <c r="E43" s="187" t="s">
        <v>151</v>
      </c>
      <c r="F43" s="188"/>
      <c r="G43" s="11"/>
    </row>
    <row r="44" spans="1:7" ht="23.25" thickBot="1">
      <c r="A44" s="167" t="s">
        <v>71</v>
      </c>
      <c r="B44" s="168" t="s">
        <v>110</v>
      </c>
      <c r="C44" s="168" t="s">
        <v>107</v>
      </c>
      <c r="D44" s="168" t="s">
        <v>164</v>
      </c>
      <c r="E44" s="184" t="s">
        <v>151</v>
      </c>
      <c r="F44" s="188"/>
      <c r="G44" s="11"/>
    </row>
    <row r="45" spans="1:7" ht="23.25" thickBot="1">
      <c r="A45" s="153" t="s">
        <v>242</v>
      </c>
      <c r="B45" s="150" t="s">
        <v>110</v>
      </c>
      <c r="C45" s="150" t="s">
        <v>122</v>
      </c>
      <c r="D45" s="150" t="s">
        <v>243</v>
      </c>
      <c r="E45" s="187"/>
      <c r="F45" s="46"/>
      <c r="G45" s="13"/>
    </row>
    <row r="46" spans="1:7" ht="23.25" thickBot="1">
      <c r="A46" s="170" t="s">
        <v>25</v>
      </c>
      <c r="B46" s="150" t="s">
        <v>110</v>
      </c>
      <c r="C46" s="150" t="s">
        <v>122</v>
      </c>
      <c r="D46" s="168" t="s">
        <v>244</v>
      </c>
      <c r="E46" s="187" t="s">
        <v>118</v>
      </c>
      <c r="F46" s="10"/>
      <c r="G46" s="13"/>
    </row>
    <row r="47" spans="1:7" ht="12" thickBot="1">
      <c r="A47" s="189" t="s">
        <v>235</v>
      </c>
      <c r="B47" s="172" t="s">
        <v>122</v>
      </c>
      <c r="C47" s="172"/>
      <c r="D47" s="190"/>
      <c r="E47" s="191"/>
      <c r="F47" s="199">
        <f>F48+F49</f>
        <v>24.599999999999998</v>
      </c>
      <c r="G47" s="199">
        <f>G48+G49</f>
        <v>24.599999999999998</v>
      </c>
    </row>
    <row r="48" spans="1:7" ht="12.75" thickBot="1">
      <c r="A48" s="174" t="s">
        <v>113</v>
      </c>
      <c r="B48" s="150" t="s">
        <v>122</v>
      </c>
      <c r="C48" s="150" t="s">
        <v>89</v>
      </c>
      <c r="D48" s="168" t="s">
        <v>165</v>
      </c>
      <c r="E48" s="187" t="s">
        <v>121</v>
      </c>
      <c r="F48" s="179">
        <f>'2010-2011'!D39</f>
        <v>23.65</v>
      </c>
      <c r="G48" s="179">
        <f>'2010-2011'!E39</f>
        <v>23.65</v>
      </c>
    </row>
    <row r="49" spans="1:7" ht="12.75" thickBot="1">
      <c r="A49" s="174" t="s">
        <v>115</v>
      </c>
      <c r="B49" s="150" t="s">
        <v>122</v>
      </c>
      <c r="C49" s="150" t="s">
        <v>91</v>
      </c>
      <c r="D49" s="168" t="s">
        <v>323</v>
      </c>
      <c r="E49" s="187" t="s">
        <v>121</v>
      </c>
      <c r="F49" s="179">
        <f>'2010-2011'!D41</f>
        <v>0.95</v>
      </c>
      <c r="G49" s="179">
        <f>'2010-2011'!E41</f>
        <v>0.95</v>
      </c>
    </row>
    <row r="50" spans="1:7" ht="13.5" thickBot="1">
      <c r="A50" s="145" t="s">
        <v>116</v>
      </c>
      <c r="B50" s="146">
        <v>11</v>
      </c>
      <c r="C50" s="147"/>
      <c r="D50" s="192">
        <f>D51</f>
        <v>0</v>
      </c>
      <c r="E50" s="193"/>
      <c r="F50" s="201"/>
      <c r="G50" s="201"/>
    </row>
    <row r="51" spans="1:7" ht="13.5" thickBot="1">
      <c r="A51" s="145" t="s">
        <v>72</v>
      </c>
      <c r="B51" s="147"/>
      <c r="C51" s="147"/>
      <c r="D51" s="147"/>
      <c r="E51" s="178"/>
      <c r="F51" s="93">
        <f>F47+F40+F15+F16+F9+F17</f>
        <v>2398</v>
      </c>
      <c r="G51" s="93">
        <f>G47+G40+G15+G16+G9+G17</f>
        <v>2416</v>
      </c>
    </row>
  </sheetData>
  <mergeCells count="2">
    <mergeCell ref="E1:G1"/>
    <mergeCell ref="A6:F6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pane xSplit="7" ySplit="11" topLeftCell="H48" activePane="bottomRight" state="frozen"/>
      <selection pane="topLeft" activeCell="A1" sqref="A1"/>
      <selection pane="topRight" activeCell="G1" sqref="G1"/>
      <selection pane="bottomLeft" activeCell="A14" sqref="A14"/>
      <selection pane="bottomRight" activeCell="B9" sqref="B9:B51"/>
    </sheetView>
  </sheetViews>
  <sheetFormatPr defaultColWidth="9.00390625" defaultRowHeight="12.75"/>
  <cols>
    <col min="1" max="1" width="37.125" style="2" customWidth="1"/>
    <col min="2" max="2" width="8.375" style="2" customWidth="1"/>
    <col min="3" max="3" width="10.375" style="5" customWidth="1"/>
    <col min="4" max="4" width="9.875" style="5" customWidth="1"/>
    <col min="5" max="5" width="10.75390625" style="5" customWidth="1"/>
    <col min="6" max="6" width="9.625" style="5" customWidth="1"/>
    <col min="7" max="7" width="13.25390625" style="2" customWidth="1"/>
    <col min="8" max="16384" width="9.125" style="2" customWidth="1"/>
  </cols>
  <sheetData>
    <row r="1" ht="11.25">
      <c r="F1" s="2" t="s">
        <v>263</v>
      </c>
    </row>
    <row r="2" spans="6:7" ht="11.25">
      <c r="F2" s="234" t="s">
        <v>261</v>
      </c>
      <c r="G2" s="234"/>
    </row>
    <row r="3" ht="11.25">
      <c r="F3" s="2" t="s">
        <v>75</v>
      </c>
    </row>
    <row r="4" ht="11.25">
      <c r="F4" s="2" t="s">
        <v>258</v>
      </c>
    </row>
    <row r="5" ht="11.25">
      <c r="F5" s="2"/>
    </row>
    <row r="6" spans="1:7" ht="48" customHeight="1">
      <c r="A6" s="205" t="s">
        <v>279</v>
      </c>
      <c r="B6" s="205"/>
      <c r="C6" s="205"/>
      <c r="D6" s="205"/>
      <c r="E6" s="205"/>
      <c r="F6" s="205"/>
      <c r="G6" s="205"/>
    </row>
    <row r="7" spans="1:7" ht="12" thickBot="1">
      <c r="A7" s="141" t="s">
        <v>210</v>
      </c>
      <c r="B7" s="141"/>
      <c r="G7" s="2" t="s">
        <v>84</v>
      </c>
    </row>
    <row r="8" spans="1:7" ht="32.25" customHeight="1" thickBot="1">
      <c r="A8" s="142" t="s">
        <v>85</v>
      </c>
      <c r="B8" s="144" t="s">
        <v>327</v>
      </c>
      <c r="C8" s="143" t="s">
        <v>86</v>
      </c>
      <c r="D8" s="143" t="s">
        <v>87</v>
      </c>
      <c r="E8" s="143" t="s">
        <v>145</v>
      </c>
      <c r="F8" s="143" t="s">
        <v>117</v>
      </c>
      <c r="G8" s="144" t="s">
        <v>211</v>
      </c>
    </row>
    <row r="9" spans="1:7" ht="32.25" customHeight="1" thickBot="1">
      <c r="A9" s="239" t="s">
        <v>326</v>
      </c>
      <c r="B9" s="249">
        <v>825</v>
      </c>
      <c r="C9" s="150" t="s">
        <v>89</v>
      </c>
      <c r="D9" s="150"/>
      <c r="E9" s="150"/>
      <c r="F9" s="150"/>
      <c r="G9" s="158">
        <f>G10+G17+G18+G19+G15</f>
        <v>1321.0500000000002</v>
      </c>
    </row>
    <row r="10" spans="1:7" s="8" customFormat="1" ht="13.5" thickBot="1">
      <c r="A10" s="145" t="s">
        <v>88</v>
      </c>
      <c r="B10" s="241">
        <v>825</v>
      </c>
      <c r="C10" s="146" t="s">
        <v>89</v>
      </c>
      <c r="D10" s="147"/>
      <c r="E10" s="147" t="s">
        <v>150</v>
      </c>
      <c r="F10" s="147"/>
      <c r="G10" s="148">
        <f>G13+G14</f>
        <v>1011.3000000000001</v>
      </c>
    </row>
    <row r="11" spans="1:7" ht="34.5" thickBot="1">
      <c r="A11" s="149" t="s">
        <v>90</v>
      </c>
      <c r="B11" s="242">
        <v>825</v>
      </c>
      <c r="C11" s="150" t="s">
        <v>89</v>
      </c>
      <c r="D11" s="150" t="s">
        <v>91</v>
      </c>
      <c r="E11" s="151"/>
      <c r="F11" s="151"/>
      <c r="G11" s="152">
        <f>G12</f>
        <v>0</v>
      </c>
    </row>
    <row r="12" spans="1:7" ht="23.25" thickBot="1">
      <c r="A12" s="153" t="s">
        <v>119</v>
      </c>
      <c r="B12" s="243">
        <v>825</v>
      </c>
      <c r="C12" s="150" t="s">
        <v>89</v>
      </c>
      <c r="D12" s="150" t="s">
        <v>91</v>
      </c>
      <c r="E12" s="150" t="s">
        <v>150</v>
      </c>
      <c r="F12" s="151"/>
      <c r="G12" s="152"/>
    </row>
    <row r="13" spans="1:7" ht="12" thickBot="1">
      <c r="A13" s="154" t="s">
        <v>120</v>
      </c>
      <c r="B13" s="243">
        <v>825</v>
      </c>
      <c r="C13" s="155" t="s">
        <v>89</v>
      </c>
      <c r="D13" s="156" t="s">
        <v>93</v>
      </c>
      <c r="E13" s="156" t="s">
        <v>152</v>
      </c>
      <c r="F13" s="156" t="s">
        <v>151</v>
      </c>
      <c r="G13" s="157">
        <f>'прил.8'!F12</f>
        <v>740.45</v>
      </c>
    </row>
    <row r="14" spans="1:7" ht="12" thickBot="1">
      <c r="A14" s="149" t="s">
        <v>212</v>
      </c>
      <c r="B14" s="243">
        <v>825</v>
      </c>
      <c r="C14" s="150" t="s">
        <v>89</v>
      </c>
      <c r="D14" s="150" t="s">
        <v>105</v>
      </c>
      <c r="E14" s="151" t="s">
        <v>276</v>
      </c>
      <c r="F14" s="151" t="s">
        <v>151</v>
      </c>
      <c r="G14" s="158">
        <f>'прил.8'!F13</f>
        <v>270.85</v>
      </c>
    </row>
    <row r="15" spans="1:7" s="8" customFormat="1" ht="12.75" thickBot="1">
      <c r="A15" s="174" t="s">
        <v>113</v>
      </c>
      <c r="B15" s="243">
        <v>825</v>
      </c>
      <c r="C15" s="150" t="s">
        <v>122</v>
      </c>
      <c r="D15" s="150" t="s">
        <v>89</v>
      </c>
      <c r="E15" s="184" t="s">
        <v>165</v>
      </c>
      <c r="F15" s="10" t="s">
        <v>121</v>
      </c>
      <c r="G15" s="157">
        <v>23.65</v>
      </c>
    </row>
    <row r="16" spans="1:7" ht="23.25" thickBot="1">
      <c r="A16" s="153" t="s">
        <v>146</v>
      </c>
      <c r="B16" s="243">
        <v>825</v>
      </c>
      <c r="C16" s="150" t="s">
        <v>89</v>
      </c>
      <c r="D16" s="150" t="s">
        <v>93</v>
      </c>
      <c r="E16" s="150" t="s">
        <v>150</v>
      </c>
      <c r="F16" s="151"/>
      <c r="G16" s="158">
        <v>0</v>
      </c>
    </row>
    <row r="17" spans="1:7" s="8" customFormat="1" ht="13.5" thickBot="1">
      <c r="A17" s="145" t="s">
        <v>63</v>
      </c>
      <c r="B17" s="243">
        <v>825</v>
      </c>
      <c r="C17" s="146" t="s">
        <v>105</v>
      </c>
      <c r="D17" s="147" t="s">
        <v>91</v>
      </c>
      <c r="E17" s="147" t="s">
        <v>169</v>
      </c>
      <c r="F17" s="147" t="s">
        <v>151</v>
      </c>
      <c r="G17" s="148">
        <f>'прил.8'!F15</f>
        <v>86.1</v>
      </c>
    </row>
    <row r="18" spans="1:8" ht="13.5" thickBot="1">
      <c r="A18" s="145" t="s">
        <v>97</v>
      </c>
      <c r="B18" s="243">
        <v>825</v>
      </c>
      <c r="C18" s="146" t="s">
        <v>93</v>
      </c>
      <c r="D18" s="147"/>
      <c r="E18" s="147"/>
      <c r="F18" s="178"/>
      <c r="G18" s="93"/>
      <c r="H18" s="93"/>
    </row>
    <row r="19" spans="1:7" s="8" customFormat="1" ht="13.5" thickBot="1">
      <c r="A19" s="145" t="s">
        <v>99</v>
      </c>
      <c r="B19" s="243">
        <v>825</v>
      </c>
      <c r="C19" s="146" t="s">
        <v>100</v>
      </c>
      <c r="D19" s="147"/>
      <c r="E19" s="147"/>
      <c r="F19" s="147"/>
      <c r="G19" s="148">
        <f>'прил.8'!F18</f>
        <v>200</v>
      </c>
    </row>
    <row r="20" spans="1:7" s="8" customFormat="1" ht="13.5" thickBot="1">
      <c r="A20" s="145" t="s">
        <v>101</v>
      </c>
      <c r="B20" s="243">
        <v>825</v>
      </c>
      <c r="C20" s="146"/>
      <c r="D20" s="147"/>
      <c r="E20" s="147"/>
      <c r="F20" s="147"/>
      <c r="G20" s="148">
        <f>'прил.8'!F19</f>
        <v>0</v>
      </c>
    </row>
    <row r="21" spans="1:7" ht="26.25" thickBot="1">
      <c r="A21" s="160" t="s">
        <v>213</v>
      </c>
      <c r="B21" s="243">
        <v>825</v>
      </c>
      <c r="C21" s="156" t="s">
        <v>100</v>
      </c>
      <c r="D21" s="151" t="s">
        <v>89</v>
      </c>
      <c r="E21" s="151" t="s">
        <v>24</v>
      </c>
      <c r="F21" s="151" t="s">
        <v>159</v>
      </c>
      <c r="G21" s="157"/>
    </row>
    <row r="22" spans="1:7" ht="12" thickBot="1">
      <c r="A22" s="161" t="s">
        <v>102</v>
      </c>
      <c r="B22" s="243">
        <v>825</v>
      </c>
      <c r="C22" s="156" t="s">
        <v>100</v>
      </c>
      <c r="D22" s="156" t="s">
        <v>105</v>
      </c>
      <c r="E22" s="151"/>
      <c r="F22" s="151"/>
      <c r="G22" s="162">
        <f>'прил.8'!F21</f>
        <v>0</v>
      </c>
    </row>
    <row r="23" spans="1:7" ht="12" customHeight="1" hidden="1">
      <c r="A23" s="153" t="s">
        <v>214</v>
      </c>
      <c r="B23" s="243"/>
      <c r="C23" s="150" t="s">
        <v>100</v>
      </c>
      <c r="D23" s="150" t="s">
        <v>89</v>
      </c>
      <c r="E23" s="150" t="s">
        <v>215</v>
      </c>
      <c r="F23" s="151"/>
      <c r="G23" s="163"/>
    </row>
    <row r="24" spans="1:7" ht="23.25" hidden="1" thickBot="1">
      <c r="A24" s="154" t="s">
        <v>216</v>
      </c>
      <c r="B24" s="244"/>
      <c r="C24" s="156" t="s">
        <v>100</v>
      </c>
      <c r="D24" s="155" t="s">
        <v>89</v>
      </c>
      <c r="E24" s="155" t="s">
        <v>215</v>
      </c>
      <c r="F24" s="155">
        <v>213</v>
      </c>
      <c r="G24" s="164"/>
    </row>
    <row r="25" spans="1:7" ht="23.25" thickBot="1">
      <c r="A25" s="165" t="s">
        <v>153</v>
      </c>
      <c r="B25" s="243">
        <v>825</v>
      </c>
      <c r="C25" s="156" t="s">
        <v>100</v>
      </c>
      <c r="D25" s="155" t="s">
        <v>105</v>
      </c>
      <c r="E25" s="151" t="s">
        <v>154</v>
      </c>
      <c r="F25" s="151" t="s">
        <v>155</v>
      </c>
      <c r="G25" s="157"/>
    </row>
    <row r="26" spans="1:7" ht="23.25" thickBot="1">
      <c r="A26" s="165" t="s">
        <v>160</v>
      </c>
      <c r="B26" s="243">
        <v>825</v>
      </c>
      <c r="C26" s="156" t="s">
        <v>100</v>
      </c>
      <c r="D26" s="155" t="s">
        <v>105</v>
      </c>
      <c r="E26" s="151" t="s">
        <v>161</v>
      </c>
      <c r="F26" s="151" t="s">
        <v>151</v>
      </c>
      <c r="G26" s="157"/>
    </row>
    <row r="27" spans="1:7" ht="12" thickBot="1">
      <c r="A27" s="166" t="s">
        <v>156</v>
      </c>
      <c r="B27" s="243">
        <v>825</v>
      </c>
      <c r="C27" s="156" t="s">
        <v>100</v>
      </c>
      <c r="D27" s="155" t="s">
        <v>91</v>
      </c>
      <c r="E27" s="151" t="s">
        <v>260</v>
      </c>
      <c r="F27" s="151" t="s">
        <v>151</v>
      </c>
      <c r="G27" s="157">
        <f>'прил.8'!F26</f>
        <v>200</v>
      </c>
    </row>
    <row r="28" spans="1:7" ht="13.5" customHeight="1" thickBot="1">
      <c r="A28" s="167" t="s">
        <v>157</v>
      </c>
      <c r="B28" s="243">
        <v>825</v>
      </c>
      <c r="C28" s="150" t="s">
        <v>100</v>
      </c>
      <c r="D28" s="168" t="s">
        <v>91</v>
      </c>
      <c r="E28" s="168" t="s">
        <v>158</v>
      </c>
      <c r="F28" s="151" t="s">
        <v>159</v>
      </c>
      <c r="G28" s="158"/>
    </row>
    <row r="29" spans="1:7" ht="23.25" customHeight="1" hidden="1" thickBot="1">
      <c r="A29" s="154" t="s">
        <v>216</v>
      </c>
      <c r="B29" s="244"/>
      <c r="C29" s="156" t="s">
        <v>100</v>
      </c>
      <c r="D29" s="155" t="s">
        <v>105</v>
      </c>
      <c r="E29" s="155" t="s">
        <v>218</v>
      </c>
      <c r="F29" s="155">
        <v>213</v>
      </c>
      <c r="G29" s="164"/>
    </row>
    <row r="30" spans="1:7" ht="12" customHeight="1" hidden="1" thickBot="1">
      <c r="A30" s="161" t="s">
        <v>219</v>
      </c>
      <c r="B30" s="245"/>
      <c r="C30" s="156" t="s">
        <v>100</v>
      </c>
      <c r="D30" s="155" t="s">
        <v>105</v>
      </c>
      <c r="E30" s="155" t="s">
        <v>220</v>
      </c>
      <c r="F30" s="169"/>
      <c r="G30" s="157"/>
    </row>
    <row r="31" spans="1:7" ht="23.25" customHeight="1" hidden="1" thickBot="1">
      <c r="A31" s="154" t="s">
        <v>216</v>
      </c>
      <c r="B31" s="244"/>
      <c r="C31" s="156" t="s">
        <v>100</v>
      </c>
      <c r="D31" s="156" t="s">
        <v>105</v>
      </c>
      <c r="E31" s="156" t="s">
        <v>220</v>
      </c>
      <c r="F31" s="155">
        <v>213</v>
      </c>
      <c r="G31" s="157"/>
    </row>
    <row r="32" spans="1:7" ht="34.5" customHeight="1" hidden="1" thickBot="1">
      <c r="A32" s="170" t="s">
        <v>221</v>
      </c>
      <c r="B32" s="248"/>
      <c r="C32" s="150" t="s">
        <v>100</v>
      </c>
      <c r="D32" s="168" t="s">
        <v>105</v>
      </c>
      <c r="E32" s="150" t="s">
        <v>220</v>
      </c>
      <c r="F32" s="168">
        <v>411</v>
      </c>
      <c r="G32" s="163"/>
    </row>
    <row r="33" spans="1:7" ht="12" hidden="1" thickBot="1">
      <c r="A33" s="167"/>
      <c r="B33" s="247"/>
      <c r="C33" s="150" t="s">
        <v>100</v>
      </c>
      <c r="D33" s="150" t="s">
        <v>93</v>
      </c>
      <c r="E33" s="151"/>
      <c r="F33" s="151"/>
      <c r="G33" s="158"/>
    </row>
    <row r="34" spans="1:7" ht="23.25" hidden="1" thickBot="1">
      <c r="A34" s="153" t="s">
        <v>119</v>
      </c>
      <c r="B34" s="243"/>
      <c r="C34" s="150" t="s">
        <v>100</v>
      </c>
      <c r="D34" s="150" t="s">
        <v>93</v>
      </c>
      <c r="E34" s="150" t="s">
        <v>222</v>
      </c>
      <c r="F34" s="151"/>
      <c r="G34" s="158"/>
    </row>
    <row r="35" spans="1:7" ht="12" customHeight="1" hidden="1" thickBot="1">
      <c r="A35" s="154" t="s">
        <v>120</v>
      </c>
      <c r="B35" s="244"/>
      <c r="C35" s="156" t="s">
        <v>100</v>
      </c>
      <c r="D35" s="155" t="s">
        <v>93</v>
      </c>
      <c r="E35" s="155" t="s">
        <v>222</v>
      </c>
      <c r="F35" s="155">
        <v>5</v>
      </c>
      <c r="G35" s="157"/>
    </row>
    <row r="36" spans="1:7" ht="12" hidden="1" thickBot="1">
      <c r="A36" s="161" t="s">
        <v>219</v>
      </c>
      <c r="B36" s="245"/>
      <c r="C36" s="156" t="s">
        <v>100</v>
      </c>
      <c r="D36" s="156" t="s">
        <v>93</v>
      </c>
      <c r="E36" s="156" t="s">
        <v>220</v>
      </c>
      <c r="F36" s="151"/>
      <c r="G36" s="164"/>
    </row>
    <row r="37" spans="1:7" ht="12" customHeight="1" hidden="1" thickBot="1">
      <c r="A37" s="165" t="s">
        <v>223</v>
      </c>
      <c r="B37" s="246"/>
      <c r="C37" s="156" t="s">
        <v>100</v>
      </c>
      <c r="D37" s="155" t="s">
        <v>105</v>
      </c>
      <c r="E37" s="155" t="s">
        <v>224</v>
      </c>
      <c r="F37" s="155" t="s">
        <v>225</v>
      </c>
      <c r="G37" s="164"/>
    </row>
    <row r="38" spans="1:7" ht="23.25" hidden="1" thickBot="1">
      <c r="A38" s="153" t="s">
        <v>226</v>
      </c>
      <c r="B38" s="243"/>
      <c r="C38" s="150" t="s">
        <v>103</v>
      </c>
      <c r="D38" s="150" t="s">
        <v>105</v>
      </c>
      <c r="E38" s="150" t="s">
        <v>227</v>
      </c>
      <c r="F38" s="151"/>
      <c r="G38" s="158"/>
    </row>
    <row r="39" spans="1:7" ht="12" hidden="1" thickBot="1">
      <c r="A39" s="154" t="s">
        <v>228</v>
      </c>
      <c r="B39" s="244"/>
      <c r="C39" s="156" t="s">
        <v>103</v>
      </c>
      <c r="D39" s="156" t="s">
        <v>105</v>
      </c>
      <c r="E39" s="155" t="s">
        <v>227</v>
      </c>
      <c r="F39" s="155">
        <v>443</v>
      </c>
      <c r="G39" s="157"/>
    </row>
    <row r="40" spans="1:7" ht="23.25" customHeight="1" hidden="1" thickBot="1">
      <c r="A40" s="149" t="s">
        <v>229</v>
      </c>
      <c r="B40" s="242"/>
      <c r="C40" s="150" t="s">
        <v>103</v>
      </c>
      <c r="D40" s="150" t="s">
        <v>93</v>
      </c>
      <c r="E40" s="151"/>
      <c r="F40" s="151"/>
      <c r="G40" s="163"/>
    </row>
    <row r="41" spans="1:7" ht="34.5" hidden="1" thickBot="1">
      <c r="A41" s="153" t="s">
        <v>230</v>
      </c>
      <c r="B41" s="243"/>
      <c r="C41" s="150" t="s">
        <v>103</v>
      </c>
      <c r="D41" s="150" t="s">
        <v>93</v>
      </c>
      <c r="E41" s="150" t="s">
        <v>231</v>
      </c>
      <c r="F41" s="151"/>
      <c r="G41" s="163"/>
    </row>
    <row r="42" spans="1:7" ht="23.25" hidden="1" thickBot="1">
      <c r="A42" s="170" t="s">
        <v>232</v>
      </c>
      <c r="B42" s="248"/>
      <c r="C42" s="150" t="s">
        <v>103</v>
      </c>
      <c r="D42" s="168" t="s">
        <v>93</v>
      </c>
      <c r="E42" s="168" t="s">
        <v>231</v>
      </c>
      <c r="F42" s="168">
        <v>401</v>
      </c>
      <c r="G42" s="163"/>
    </row>
    <row r="43" spans="1:7" ht="12" thickBot="1">
      <c r="A43" s="252" t="s">
        <v>328</v>
      </c>
      <c r="B43" s="248"/>
      <c r="C43" s="150" t="s">
        <v>107</v>
      </c>
      <c r="D43" s="168"/>
      <c r="E43" s="168"/>
      <c r="F43" s="168"/>
      <c r="G43" s="158">
        <f>G44+G49+G50</f>
        <v>1214.3500000000001</v>
      </c>
    </row>
    <row r="44" spans="1:7" s="8" customFormat="1" ht="26.25" thickBot="1">
      <c r="A44" s="171" t="s">
        <v>106</v>
      </c>
      <c r="B44" s="243">
        <v>825</v>
      </c>
      <c r="C44" s="172" t="s">
        <v>107</v>
      </c>
      <c r="D44" s="147"/>
      <c r="E44" s="147"/>
      <c r="F44" s="147"/>
      <c r="G44" s="173">
        <f>G45</f>
        <v>1213.4</v>
      </c>
    </row>
    <row r="45" spans="1:7" ht="12" thickBot="1">
      <c r="A45" s="161" t="s">
        <v>108</v>
      </c>
      <c r="B45" s="243">
        <v>825</v>
      </c>
      <c r="C45" s="156" t="s">
        <v>107</v>
      </c>
      <c r="D45" s="156" t="s">
        <v>89</v>
      </c>
      <c r="E45" s="151" t="s">
        <v>163</v>
      </c>
      <c r="F45" s="151" t="s">
        <v>118</v>
      </c>
      <c r="G45" s="157">
        <f>'прил.8'!F44</f>
        <v>1213.4</v>
      </c>
    </row>
    <row r="46" spans="1:7" ht="24.75" customHeight="1" thickBot="1">
      <c r="A46" s="153" t="s">
        <v>123</v>
      </c>
      <c r="B46" s="243">
        <v>825</v>
      </c>
      <c r="C46" s="150" t="s">
        <v>107</v>
      </c>
      <c r="D46" s="150" t="s">
        <v>89</v>
      </c>
      <c r="E46" s="150">
        <v>4400000</v>
      </c>
      <c r="F46" s="151"/>
      <c r="G46" s="158"/>
    </row>
    <row r="47" spans="1:7" ht="23.25" thickBot="1">
      <c r="A47" s="170" t="s">
        <v>162</v>
      </c>
      <c r="B47" s="243">
        <v>825</v>
      </c>
      <c r="C47" s="150" t="s">
        <v>107</v>
      </c>
      <c r="D47" s="168" t="s">
        <v>89</v>
      </c>
      <c r="E47" s="168" t="s">
        <v>163</v>
      </c>
      <c r="F47" s="150" t="s">
        <v>118</v>
      </c>
      <c r="G47" s="158"/>
    </row>
    <row r="48" spans="1:7" ht="12" thickBot="1">
      <c r="A48" s="161" t="s">
        <v>233</v>
      </c>
      <c r="B48" s="243">
        <v>825</v>
      </c>
      <c r="C48" s="156" t="s">
        <v>107</v>
      </c>
      <c r="D48" s="156" t="s">
        <v>89</v>
      </c>
      <c r="E48" s="156">
        <v>4420000</v>
      </c>
      <c r="F48" s="151"/>
      <c r="G48" s="164"/>
    </row>
    <row r="49" spans="1:7" s="8" customFormat="1" ht="13.5" thickBot="1">
      <c r="A49" s="145" t="s">
        <v>234</v>
      </c>
      <c r="B49" s="243">
        <v>825</v>
      </c>
      <c r="C49" s="146" t="s">
        <v>110</v>
      </c>
      <c r="D49" s="147" t="s">
        <v>107</v>
      </c>
      <c r="E49" s="147" t="s">
        <v>164</v>
      </c>
      <c r="F49" s="147" t="s">
        <v>151</v>
      </c>
      <c r="G49" s="148">
        <f>'прил.8'!F48</f>
        <v>0</v>
      </c>
    </row>
    <row r="50" spans="1:7" s="8" customFormat="1" ht="13.5" thickBot="1">
      <c r="A50" s="145" t="s">
        <v>235</v>
      </c>
      <c r="B50" s="243">
        <v>825</v>
      </c>
      <c r="C50" s="146" t="s">
        <v>122</v>
      </c>
      <c r="D50" s="147"/>
      <c r="E50" s="147"/>
      <c r="F50" s="238"/>
      <c r="G50" s="148">
        <f>G51</f>
        <v>0.95</v>
      </c>
    </row>
    <row r="51" spans="1:7" s="8" customFormat="1" ht="12.75" thickBot="1">
      <c r="A51" s="174" t="s">
        <v>115</v>
      </c>
      <c r="B51" s="243">
        <v>825</v>
      </c>
      <c r="C51" s="150" t="s">
        <v>122</v>
      </c>
      <c r="D51" s="150" t="s">
        <v>91</v>
      </c>
      <c r="E51" s="184" t="s">
        <v>323</v>
      </c>
      <c r="F51" s="10" t="s">
        <v>121</v>
      </c>
      <c r="G51" s="157">
        <f>'прил.8'!F51</f>
        <v>0.95</v>
      </c>
    </row>
    <row r="52" spans="1:7" s="8" customFormat="1" ht="13.5" thickBot="1">
      <c r="A52" s="145" t="s">
        <v>72</v>
      </c>
      <c r="B52" s="251"/>
      <c r="C52" s="147"/>
      <c r="D52" s="147"/>
      <c r="E52" s="147"/>
      <c r="F52" s="147"/>
      <c r="G52" s="148">
        <f>G9+G43</f>
        <v>2535.4000000000005</v>
      </c>
    </row>
    <row r="53" ht="11.25">
      <c r="B53" s="250"/>
    </row>
    <row r="54" ht="11.25">
      <c r="G54" s="175"/>
    </row>
    <row r="55" ht="11.25">
      <c r="G55" s="2" t="s">
        <v>236</v>
      </c>
    </row>
  </sheetData>
  <mergeCells count="2">
    <mergeCell ref="F2:G2"/>
    <mergeCell ref="A6:G6"/>
  </mergeCells>
  <printOptions/>
  <pageMargins left="0.5905511811023623" right="0" top="0" bottom="0" header="0.2362204724409449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2009-12-10T05:27:47Z</cp:lastPrinted>
  <dcterms:created xsi:type="dcterms:W3CDTF">2006-04-14T05:01:53Z</dcterms:created>
  <dcterms:modified xsi:type="dcterms:W3CDTF">2009-12-22T13:04:52Z</dcterms:modified>
  <cp:category/>
  <cp:version/>
  <cp:contentType/>
  <cp:contentStatus/>
</cp:coreProperties>
</file>