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ист" sheetId="1" r:id="rId1"/>
    <sheet name="расх" sheetId="2" r:id="rId2"/>
    <sheet name="цст" sheetId="3" r:id="rId3"/>
    <sheet name="вед" sheetId="4" r:id="rId4"/>
    <sheet name="доходы 2012г" sheetId="5" r:id="rId5"/>
  </sheets>
  <definedNames>
    <definedName name="_xlnm.Print_Area" localSheetId="1">'расх'!$1:$50</definedName>
    <definedName name="_xlnm.Print_Area" localSheetId="2">'цст'!$A$1:$S$167</definedName>
  </definedNames>
  <calcPr fullCalcOnLoad="1"/>
</workbook>
</file>

<file path=xl/sharedStrings.xml><?xml version="1.0" encoding="utf-8"?>
<sst xmlns="http://schemas.openxmlformats.org/spreadsheetml/2006/main" count="1404" uniqueCount="401">
  <si>
    <t>Ведомственная структура расходов бюджета                                                                             Подмокринского сельского поселения на 2012 год</t>
  </si>
  <si>
    <t>Код</t>
  </si>
  <si>
    <t>Наименование показателя</t>
  </si>
  <si>
    <t>Сумма</t>
  </si>
  <si>
    <t>Источники финансирования дефицита бюджета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</si>
  <si>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</si>
  <si>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</si>
  <si>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</si>
  <si>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</si>
  <si>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</si>
  <si>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</si>
  <si>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</si>
  <si>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>000 01 05 00 00 00 0000 600</t>
  </si>
  <si>
    <t>000 01 05 02 00 00 0000 600</t>
  </si>
  <si>
    <t>Уменьшение прочих остатков средств бюджета</t>
  </si>
  <si>
    <t>000 01 05 02 01 05 0000 600</t>
  </si>
  <si>
    <t>Уменьшение остатков средств бюджета</t>
  </si>
  <si>
    <t>Увеличение прочих остатков средств бюджета
 сельского поселения</t>
  </si>
  <si>
    <t>Уменьшение прочих остатков средств бюджета
 сельского поселения</t>
  </si>
  <si>
    <t>Уточнен    ный план</t>
  </si>
  <si>
    <t xml:space="preserve">                                                                           к решению Подмокринского сельского</t>
  </si>
  <si>
    <t xml:space="preserve">                                                                          Приложение №2</t>
  </si>
  <si>
    <t xml:space="preserve">                                                                           Совета народных депутатов</t>
  </si>
  <si>
    <t xml:space="preserve">                                                                                      к решению Подмокринского сельского</t>
  </si>
  <si>
    <t xml:space="preserve">                                                                                     Приложение №1</t>
  </si>
  <si>
    <t xml:space="preserve">                                                                                      Совета народных депутатов</t>
  </si>
  <si>
    <t>Уточненная сумма</t>
  </si>
  <si>
    <t>6600000</t>
  </si>
  <si>
    <t>Депутатские наказы</t>
  </si>
  <si>
    <t>320</t>
  </si>
  <si>
    <t xml:space="preserve">                             к решению Подмокринского сельского</t>
  </si>
  <si>
    <t xml:space="preserve">                             Совета народных депутатов</t>
  </si>
  <si>
    <t xml:space="preserve">                             Приложение №4</t>
  </si>
  <si>
    <t xml:space="preserve">                             Приложение №3</t>
  </si>
  <si>
    <t xml:space="preserve">                                       к решению Подмокринского сельского</t>
  </si>
  <si>
    <t xml:space="preserve">                                       Приложение №5</t>
  </si>
  <si>
    <t xml:space="preserve">                                       Совета народных депутатов</t>
  </si>
  <si>
    <t xml:space="preserve">Субсидии бюджетнымти  учреждениям на финансовое обеспечение муниципального задания на оказание муниципальных услуг (выполнение работ) </t>
  </si>
  <si>
    <t>Субсидии бюджетным учреждениям на иные цели</t>
  </si>
  <si>
    <t>611</t>
  </si>
  <si>
    <t>612</t>
  </si>
  <si>
    <t>0700401</t>
  </si>
  <si>
    <t>Изменение</t>
  </si>
  <si>
    <t xml:space="preserve">Уточненныйплан </t>
  </si>
  <si>
    <t>Изменения</t>
  </si>
  <si>
    <t>Уточненный план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</si>
  <si>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</si>
  <si>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</si>
  <si>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</si>
  <si>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</si>
  <si>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</si>
  <si>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</si>
  <si>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</si>
  <si>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</si>
  <si>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</si>
  <si>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</si>
  <si>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</si>
  <si>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07</t>
  </si>
  <si>
    <t>02</t>
  </si>
  <si>
    <t>Молодежная политика и оздоровление детей</t>
  </si>
  <si>
    <t>08</t>
  </si>
  <si>
    <t>Культура</t>
  </si>
  <si>
    <t>Телевидение и радиовещание</t>
  </si>
  <si>
    <t>Другие вопросы в области культуры, кинематографии и средств массовой информации</t>
  </si>
  <si>
    <t>09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</si>
  <si>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</si>
  <si>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</si>
  <si>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</si>
  <si>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</si>
  <si>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</si>
  <si>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</si>
  <si>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Финансовая помощь бюджетам других уровней</t>
  </si>
  <si>
    <t>Код главы</t>
  </si>
  <si>
    <t>ЦСР</t>
  </si>
  <si>
    <t>ВР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</si>
  <si>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</si>
  <si>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</si>
  <si>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</si>
  <si>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</si>
  <si>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0</t>
  </si>
  <si>
    <t>0010000</t>
  </si>
  <si>
    <t>Фонд компенсаций</t>
  </si>
  <si>
    <t>10</t>
  </si>
  <si>
    <t>Мероприятия в области здравоохранения, спорта и физической культуры, туризма</t>
  </si>
  <si>
    <t>4520000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</si>
  <si>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</si>
  <si>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</si>
  <si>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Поликлиники, амбулатории, диагностические центры</t>
  </si>
  <si>
    <t>4780000</t>
  </si>
  <si>
    <t>Дворцы и дома культуры, другие учреждения культуры и средств массовой информации</t>
  </si>
  <si>
    <t>Библиотеки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</si>
  <si>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</si>
  <si>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</si>
  <si>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</si>
  <si>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Региональный фонд финансовой поддержки местных бюджетов</t>
  </si>
  <si>
    <t>11</t>
  </si>
  <si>
    <t>Обеспечение проведение выборов и референдумов</t>
  </si>
  <si>
    <t>проведение выборов высшего должностного лица местного самоуправления</t>
  </si>
  <si>
    <t>097</t>
  </si>
  <si>
    <t>0920000</t>
  </si>
  <si>
    <t>мероприятия в обасти жилищного хозяйства по строительству, реконструкции, приобретению жилых домов</t>
  </si>
  <si>
    <t>3500000</t>
  </si>
  <si>
    <t>410</t>
  </si>
  <si>
    <t>Государственная поддержка в сфере культуры, кинематографии и средств массовой информации</t>
  </si>
  <si>
    <t>Пенсии</t>
  </si>
  <si>
    <t>ИТОГО РАСХОДОВ</t>
  </si>
  <si>
    <t>5190000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</si>
  <si>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</si>
  <si>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</si>
  <si>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</si>
  <si>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518</t>
  </si>
  <si>
    <t>Иные безвозмездные и безвозвратные перечисления</t>
  </si>
  <si>
    <t>5200000</t>
  </si>
  <si>
    <t>4400000</t>
  </si>
  <si>
    <t>АДМИНИСТРАЦИЯ ПОДМОКРИНСКОГО СЕЛЬСКОГО ПОСЕЛЕНИЯ</t>
  </si>
  <si>
    <t>Мобилизация и вневойсковая подготовка</t>
  </si>
  <si>
    <t>411</t>
  </si>
  <si>
    <t>Денежные выплаты медицинскому песоналу ФАП, врачам, фельдшерам и медицинским сестрам "Скорой медицинской помощи"</t>
  </si>
  <si>
    <t xml:space="preserve"> 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</si>
  <si>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</si>
  <si>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</si>
  <si>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</si>
  <si>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Выплата компенсации части родительской платы на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</si>
  <si>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Отдел социальной защиты населения</t>
  </si>
  <si>
    <t>Резервный фонд</t>
  </si>
  <si>
    <t>Земельный налог</t>
  </si>
  <si>
    <t>Распределение расходов  бюджета Подмокринского сельского поселения на 2012 год
 по разделам и подразделам функциональной классификации расходов</t>
  </si>
  <si>
    <t>Налог на имущество физических лиц</t>
  </si>
  <si>
    <t>Государственная пошлина</t>
  </si>
  <si>
    <t>0700000</t>
  </si>
  <si>
    <t>Резервные фонды органов местного самоуправления</t>
  </si>
  <si>
    <t>Учебно-методические кабинеты, центральные бухгалтерии, группы хозяйственного обслуживания, учебные фильмотеки</t>
  </si>
  <si>
    <t>Телерадиокомпании</t>
  </si>
  <si>
    <t>СОЦИАЛЬНОЕ ОБЕСПЕЧЕНИЕ НАСЕЛЕНИЯ</t>
  </si>
  <si>
    <t>Мероприятия в области социальной политики</t>
  </si>
  <si>
    <t>Учреждения социального обслуживания</t>
  </si>
  <si>
    <t>412</t>
  </si>
  <si>
    <t>ЦСТ</t>
  </si>
  <si>
    <t>Руководство и управление в сфере установленных функций!</t>
  </si>
  <si>
    <t xml:space="preserve">Обеспечение деятельности финансовых, налоговых и таможенных органов и органов надзора                        </t>
  </si>
  <si>
    <t>Руководство и управление в; сфере установленных функций</t>
  </si>
  <si>
    <r>
      <t xml:space="preserve">Обеспечение проведения выборов и референдумов             </t>
    </r>
    <r>
      <rPr>
        <i/>
        <sz val="8"/>
        <color indexed="8"/>
        <rFont val="Times New Roman"/>
        <family val="1"/>
      </rPr>
      <t>\</t>
    </r>
  </si>
  <si>
    <t>Реализация государственных функций, связанных с общегосударственным управлением</t>
  </si>
  <si>
    <t>Члены избирательной комиссии субъектов Российской Федерации</t>
  </si>
  <si>
    <t>091</t>
  </si>
  <si>
    <t>Резервные фонды ораанов исполнительной власти субъектов Российской Федерации</t>
  </si>
  <si>
    <t>Расходы, связанные с выполнением других обязательств государства</t>
  </si>
  <si>
    <t>Государственная регистрация актов гражданство состояния</t>
  </si>
  <si>
    <t>1001100</t>
  </si>
  <si>
    <t>ФИЗИЧЕСКАЯ КУЛЬТУРА И СПОРТ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</si>
  <si>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</si>
  <si>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</si>
  <si>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</si>
  <si>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</si>
  <si>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</si>
  <si>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</si>
  <si>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</si>
  <si>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</si>
  <si>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</si>
  <si>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</si>
  <si>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</si>
  <si>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</si>
  <si>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</si>
  <si>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</si>
  <si>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</si>
  <si>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</si>
  <si>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СОЦИАЛЬНАЯ ПОЛИТИКА</t>
  </si>
  <si>
    <t>12</t>
  </si>
  <si>
    <t>14</t>
  </si>
  <si>
    <t>Стационарная медицинская помощь</t>
  </si>
  <si>
    <t>Амбулаторная помощь</t>
  </si>
  <si>
    <t>Скорая медицинская помощь</t>
  </si>
  <si>
    <t>0020000</t>
  </si>
  <si>
    <t>500</t>
  </si>
  <si>
    <t>0020400</t>
  </si>
  <si>
    <t>0700500</t>
  </si>
  <si>
    <t>013</t>
  </si>
  <si>
    <t>0920300</t>
  </si>
  <si>
    <t>0013800</t>
  </si>
  <si>
    <t>Выполнение функций органами местного самоуправления</t>
  </si>
  <si>
    <t>Целевые программы муниципальных образований</t>
  </si>
  <si>
    <t>7950000</t>
  </si>
  <si>
    <t>Благоустройство</t>
  </si>
  <si>
    <t>6000200</t>
  </si>
  <si>
    <t>006</t>
  </si>
  <si>
    <t xml:space="preserve">Мероприятия в области коммунального хозяйства </t>
  </si>
  <si>
    <t>3510500</t>
  </si>
  <si>
    <t>4310100</t>
  </si>
  <si>
    <t>Выполнение функций бюджетными учреждениями</t>
  </si>
  <si>
    <t>4409900</t>
  </si>
  <si>
    <t>4429900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</si>
  <si>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</si>
  <si>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</si>
  <si>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</si>
  <si>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</si>
  <si>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4530100</t>
  </si>
  <si>
    <t>4529900</t>
  </si>
  <si>
    <t>4789900</t>
  </si>
  <si>
    <t>4709900</t>
  </si>
  <si>
    <t>4719900</t>
  </si>
  <si>
    <t>5201800</t>
  </si>
  <si>
    <t>4700000</t>
  </si>
  <si>
    <t>5129700</t>
  </si>
  <si>
    <t>Другие вопросы в области здравоохранения, физической культуры и спорта</t>
  </si>
  <si>
    <t>4910000</t>
  </si>
  <si>
    <t>4910100</t>
  </si>
  <si>
    <t>5070000</t>
  </si>
  <si>
    <t>5079900</t>
  </si>
  <si>
    <t>Субсидии на обеспечение жильем молодых семей и молодых специалистов, проживающих и работающих в сельской местности</t>
  </si>
  <si>
    <t>021</t>
  </si>
  <si>
    <t>5054800</t>
  </si>
  <si>
    <t>Социальные выплаты</t>
  </si>
  <si>
    <t>5058500</t>
  </si>
  <si>
    <t>Охрана материнства и детства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</si>
  <si>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</si>
  <si>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</si>
  <si>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</si>
  <si>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</si>
  <si>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</si>
  <si>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</si>
  <si>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00</t>
  </si>
  <si>
    <t>0013600</t>
  </si>
  <si>
    <t>009</t>
  </si>
  <si>
    <t>Оказание других видов социальной помощи</t>
  </si>
  <si>
    <t>Прочие неналоговые доходы бюджетов поселений</t>
  </si>
  <si>
    <t>НАЛОГИ НА ИМУЩЕСТВО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</si>
  <si>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поселения (за исключением земельных участков муниципальных автономных учреждений, а также земельных участков муниципальных унитарных предприятий)</t>
  </si>
  <si>
    <t>Доходы от продажи земельных участков, находящихся в собственности поселений</t>
  </si>
  <si>
    <t xml:space="preserve">Мероприятия в обасти жилищного хозяйства </t>
  </si>
  <si>
    <t>3500300</t>
  </si>
  <si>
    <t>Доплаты к пенсиям  муниципальных служащих</t>
  </si>
  <si>
    <t>6000500</t>
  </si>
  <si>
    <t>Уличное освещение</t>
  </si>
  <si>
    <t>6000100</t>
  </si>
  <si>
    <t>Комммуналье хозяйцство</t>
  </si>
  <si>
    <t>Национальная оборона</t>
  </si>
  <si>
    <t>НАЦИОНАЛЬНАЯ ОБОРОНА</t>
  </si>
  <si>
    <t>826</t>
  </si>
  <si>
    <t>Мобилизационная и вневойсковая подготовка</t>
  </si>
  <si>
    <t>Прочие субсидии бюджетам поселений</t>
  </si>
  <si>
    <t>00110000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</si>
  <si>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</si>
  <si>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</si>
  <si>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 xml:space="preserve">Освещение </t>
  </si>
  <si>
    <t>Содержание дорог</t>
  </si>
  <si>
    <t>Захоронение</t>
  </si>
  <si>
    <t>809</t>
  </si>
  <si>
    <t>Другие вопросы</t>
  </si>
  <si>
    <t>3510003</t>
  </si>
  <si>
    <t>807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</si>
  <si>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</si>
  <si>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</si>
  <si>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Здравоохранение</t>
  </si>
  <si>
    <t>Физическая культура и спорт</t>
  </si>
  <si>
    <t xml:space="preserve">Физическая культура </t>
  </si>
  <si>
    <t>3580000</t>
  </si>
  <si>
    <t xml:space="preserve">Обеспечение мероприятий по капитальному ремонту многоквартирных домов за счет средств бюджетов </t>
  </si>
  <si>
    <t>Функционирование высшего должностного лица субъекта РФ и муниципального образования</t>
  </si>
  <si>
    <t>Государственная поддержка в сфере культуры, кинематоарафии и средств массовой информации</t>
  </si>
  <si>
    <t>Глава муниципальнонго образования</t>
  </si>
  <si>
    <t>0020300</t>
  </si>
  <si>
    <t>Фельдшерско-акушерские пункты</t>
  </si>
  <si>
    <r>
      <t xml:space="preserve">Доплаты к пенсиям </t>
    </r>
    <r>
      <rPr>
        <sz val="8"/>
        <color indexed="8"/>
        <rFont val="Times New Roman"/>
        <family val="1"/>
      </rPr>
      <t xml:space="preserve">государственных </t>
    </r>
    <r>
      <rPr>
        <i/>
        <sz val="8"/>
        <color indexed="8"/>
        <rFont val="Times New Roman"/>
        <family val="1"/>
      </rPr>
      <t>служащих субъектов Российской Федерации и муниципальных служащих</t>
    </r>
  </si>
  <si>
    <t>предоставление гражданам субсидий на оплату жилого помещения и коммунальных услуг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</si>
  <si>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</si>
  <si>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</si>
  <si>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</si>
  <si>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</si>
  <si>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</si>
  <si>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</si>
  <si>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</si>
  <si>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</si>
  <si>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</si>
  <si>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</si>
  <si>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</si>
  <si>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</si>
  <si>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</si>
  <si>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</si>
  <si>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</si>
  <si>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</si>
  <si>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</si>
  <si>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</si>
  <si>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</si>
  <si>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</si>
  <si>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</si>
  <si>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</si>
  <si>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</si>
  <si>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</si>
  <si>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</si>
  <si>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</si>
  <si>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</si>
  <si>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</si>
  <si>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</si>
  <si>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</si>
  <si>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</si>
  <si>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</si>
  <si>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01000</t>
  </si>
  <si>
    <t>01030</t>
  </si>
  <si>
    <t>06000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</si>
  <si>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</si>
  <si>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</si>
  <si>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</si>
  <si>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</si>
  <si>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</si>
  <si>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04000</t>
  </si>
  <si>
    <t xml:space="preserve">Налоги на имущество 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</si>
  <si>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</si>
  <si>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</si>
  <si>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</si>
  <si>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</si>
  <si>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</si>
  <si>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</si>
  <si>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</si>
  <si>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09045</t>
  </si>
  <si>
    <t>Доходы от реализации имущества, находящегося в собственности поселений (за исключением имущества муниципальных автономных уч-ний,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</si>
  <si>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</si>
  <si>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</si>
  <si>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17</t>
  </si>
  <si>
    <t>01050</t>
  </si>
  <si>
    <t>180</t>
  </si>
  <si>
    <t>05050</t>
  </si>
  <si>
    <t>2</t>
  </si>
  <si>
    <t>01001</t>
  </si>
  <si>
    <t>151</t>
  </si>
  <si>
    <t>03015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</si>
  <si>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</si>
  <si>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02088</t>
  </si>
  <si>
    <t>0001</t>
  </si>
  <si>
    <t>0002</t>
  </si>
  <si>
    <t>02089</t>
  </si>
  <si>
    <t>Субсидии бюджетам поселений на обеспечение мероприятий по переселению граждан из аварийного жилищного фонда за счет средств бюджетов (областной бюджет)</t>
  </si>
  <si>
    <t>02999</t>
  </si>
  <si>
    <t>04999</t>
  </si>
  <si>
    <t>Прочие межбюджетные трансферты передаваемые бюдетам поселений</t>
  </si>
  <si>
    <t>05000</t>
  </si>
  <si>
    <t>Прочие безвозмездные поступления в бюджеты поселений</t>
  </si>
  <si>
    <t>8</t>
  </si>
  <si>
    <t>50</t>
  </si>
  <si>
    <t xml:space="preserve">                          ИТОГО  ДОХОДОВ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</si>
  <si>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</si>
  <si>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02021</t>
  </si>
  <si>
    <t>1000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</si>
  <si>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</si>
  <si>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</si>
  <si>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имущество физических лиц, взимаемый по ставкам,  применяемым к объектам налогообложения, расположенным в границах поселений</t>
  </si>
  <si>
    <t xml:space="preserve">Государственная пошлина за совершение нотариальных действий  (за исключением действий, совершаемых консульскими учреждениями Российской Федерации) </t>
  </si>
  <si>
    <t>04020</t>
  </si>
  <si>
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 на совершение ннотариальных действий </t>
  </si>
  <si>
    <t>04053</t>
  </si>
  <si>
    <t>Доходы получаемые в виде арендной  либо иной  платы  за передачу в возмездное пользование государственного и муниципального имущества (за исключением имущества автономных учреждений , а также имущества государственных и муниципальных унитарных предприятий, в том числе казенных)</t>
  </si>
  <si>
    <t>Невыясненые поступления зачисляемые  в бюджеты поселений</t>
  </si>
  <si>
    <t>Субсидии бюджетам поселений 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</si>
  <si>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 на обеспечение мероприятий по капитальному ремонту многоквартирных домов за счет средств бюджетов(областной бюджет)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</si>
  <si>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</si>
  <si>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Дотации бюджетам поселений на выравнивание уровня бюджетной обеспеченности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</si>
  <si>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</si>
  <si>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</si>
  <si>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02053</t>
  </si>
  <si>
    <t>Доходы от реализации 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 предприятий в том числе казенных), в части реализации основных средств по указанному имуществу.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</si>
  <si>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</si>
  <si>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 в части реализации основных средств по указанному имуществу.</t>
  </si>
  <si>
    <t>02050</t>
  </si>
  <si>
    <t>Обеспечение проведения выборов и референдумов</t>
  </si>
  <si>
    <t>13</t>
  </si>
  <si>
    <t>План года тыс.руб.</t>
  </si>
  <si>
    <t>Мероприятия по землеустройству и землепользованию</t>
  </si>
  <si>
    <t>3400300</t>
  </si>
  <si>
    <t>Капитальный ремонт жилищного фонда</t>
  </si>
  <si>
    <t>3500200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</si>
  <si>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</si>
  <si>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</si>
  <si>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</si>
  <si>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Доплаты к пенсиям  государственных служащих  субъектов Российской Федерации и муниципальных служащих</t>
  </si>
  <si>
    <t>5058600</t>
  </si>
  <si>
    <t>Распределение расходов из  бюджета Подмокринского сельского поселения на 2012год 
по разделам и подразделам, целевым статьям и видам расходов функциональной классификации расходов</t>
  </si>
  <si>
    <t xml:space="preserve">Строительсиво и содержание автомобильных дорог и инженерных сооружений на них в границах городских округов и поселений в рамкох благоустройства </t>
  </si>
  <si>
    <t>Глава муниципального образования</t>
  </si>
  <si>
    <t>НАЦИОНАЛЬНАЯ ЭКОНОМИКА</t>
  </si>
  <si>
    <t>ЖИЛИЩНО-КОММУНАЛЬНОЕ ХОЗЯЙСТВО</t>
  </si>
  <si>
    <t>ОБЩЕГОСУДАРСТВЕННЫЕ ВОПРОСЫ</t>
  </si>
  <si>
    <t>ЗДРАВООХРАНЕНИЕ</t>
  </si>
  <si>
    <t>0700400</t>
  </si>
  <si>
    <t>КУЛЬТУРА,  КИНЕМОТОГРАФИЯ И СРЕДСТВА МАССОВОЙ ИНФОРМАЦИИ</t>
  </si>
  <si>
    <t>ВСЕГО РАСХОДОВ:</t>
  </si>
  <si>
    <t xml:space="preserve">План года </t>
  </si>
  <si>
    <t>Культура, кинемотография и средства массовой информации</t>
  </si>
  <si>
    <t>Прочие поступления от использования имущества, находящегося в собственности поселений ( за исключением  имущества муниципальных автономных предприятий, в том числе казенных)</t>
  </si>
  <si>
    <t>05025</t>
  </si>
  <si>
    <t>06025</t>
  </si>
  <si>
    <t>Поступление доходов в  бюджет  Подмокринского сельского поселения               в 2012 году</t>
  </si>
  <si>
    <t>План года,   тыс.руб.</t>
  </si>
  <si>
    <t>02051</t>
  </si>
  <si>
    <t>Субсидии бюджетам поселений на реализацию федеральных целевых программ</t>
  </si>
  <si>
    <t>- новый КБК</t>
  </si>
  <si>
    <t xml:space="preserve">                                                                                       от  26.04.2012 г. №51</t>
  </si>
  <si>
    <t xml:space="preserve">                              от  26.04. 2012г. №51</t>
  </si>
  <si>
    <t xml:space="preserve">                             от  26.04.2012г. №51</t>
  </si>
  <si>
    <t xml:space="preserve">                                       от 26.04.2012 г. №51</t>
  </si>
  <si>
    <t xml:space="preserve">                                                                           от  26.04. 2012г  № 51 </t>
  </si>
  <si>
    <t>МЕЖБЮДЖЕТНЫЕ ТРАНСФЕРТЫ</t>
  </si>
  <si>
    <t>Прочие межбюджетные трансферты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</si>
</sst>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00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49" fontId="13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4" fillId="2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24" borderId="10" xfId="0" applyFont="1" applyFill="1" applyBorder="1" applyAlignment="1">
      <alignment horizontal="left" wrapText="1" indent="5"/>
    </xf>
    <xf numFmtId="49" fontId="13" fillId="24" borderId="11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/>
    </xf>
    <xf numFmtId="0" fontId="8" fillId="24" borderId="11" xfId="0" applyFont="1" applyFill="1" applyBorder="1" applyAlignment="1">
      <alignment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11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14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10" fillId="24" borderId="11" xfId="0" applyNumberFormat="1" applyFont="1" applyFill="1" applyBorder="1" applyAlignment="1">
      <alignment horizontal="center" vertical="center" wrapText="1"/>
    </xf>
    <xf numFmtId="49" fontId="13" fillId="24" borderId="11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13" fillId="24" borderId="12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2" fontId="6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wrapText="1"/>
    </xf>
    <xf numFmtId="2" fontId="4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169" fontId="6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8" fillId="24" borderId="11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13" fillId="24" borderId="13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 vertical="center" wrapText="1"/>
    </xf>
    <xf numFmtId="0" fontId="8" fillId="24" borderId="14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2" fontId="43" fillId="24" borderId="10" xfId="0" applyNumberFormat="1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2" fontId="43" fillId="24" borderId="11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2" fontId="9" fillId="24" borderId="11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2" fontId="6" fillId="24" borderId="11" xfId="0" applyNumberFormat="1" applyFont="1" applyFill="1" applyBorder="1" applyAlignment="1">
      <alignment horizontal="center" vertical="center" wrapText="1"/>
    </xf>
    <xf numFmtId="2" fontId="21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169" fontId="6" fillId="24" borderId="10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169" fontId="1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2" fontId="6" fillId="24" borderId="1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8" fillId="24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 vertical="top" wrapText="1"/>
    </xf>
    <xf numFmtId="169" fontId="1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2" fontId="10" fillId="24" borderId="15" xfId="0" applyNumberFormat="1" applyFont="1" applyFill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2" fontId="8" fillId="24" borderId="15" xfId="0" applyNumberFormat="1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14" fillId="24" borderId="15" xfId="0" applyNumberFormat="1" applyFont="1" applyFill="1" applyBorder="1" applyAlignment="1">
      <alignment horizontal="right" wrapText="1"/>
    </xf>
    <xf numFmtId="2" fontId="13" fillId="24" borderId="15" xfId="0" applyNumberFormat="1" applyFont="1" applyFill="1" applyBorder="1" applyAlignment="1">
      <alignment horizontal="right" wrapText="1"/>
    </xf>
    <xf numFmtId="2" fontId="19" fillId="0" borderId="10" xfId="0" applyNumberFormat="1" applyFont="1" applyBorder="1" applyAlignment="1">
      <alignment horizontal="right"/>
    </xf>
    <xf numFmtId="2" fontId="6" fillId="24" borderId="15" xfId="0" applyNumberFormat="1" applyFont="1" applyFill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  <xf numFmtId="2" fontId="4" fillId="24" borderId="15" xfId="0" applyNumberFormat="1" applyFont="1" applyFill="1" applyBorder="1" applyAlignment="1">
      <alignment horizontal="right" wrapText="1"/>
    </xf>
    <xf numFmtId="2" fontId="2" fillId="24" borderId="15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/>
    </xf>
    <xf numFmtId="169" fontId="10" fillId="24" borderId="15" xfId="0" applyNumberFormat="1" applyFont="1" applyFill="1" applyBorder="1" applyAlignment="1">
      <alignment horizontal="right" wrapText="1"/>
    </xf>
    <xf numFmtId="169" fontId="8" fillId="24" borderId="15" xfId="0" applyNumberFormat="1" applyFont="1" applyFill="1" applyBorder="1" applyAlignment="1">
      <alignment horizontal="right" wrapText="1"/>
    </xf>
    <xf numFmtId="169" fontId="8" fillId="0" borderId="15" xfId="0" applyNumberFormat="1" applyFont="1" applyBorder="1" applyAlignment="1">
      <alignment horizontal="right" wrapText="1"/>
    </xf>
    <xf numFmtId="169" fontId="13" fillId="24" borderId="15" xfId="0" applyNumberFormat="1" applyFont="1" applyFill="1" applyBorder="1" applyAlignment="1">
      <alignment horizontal="right" wrapText="1"/>
    </xf>
    <xf numFmtId="2" fontId="13" fillId="24" borderId="10" xfId="0" applyNumberFormat="1" applyFont="1" applyFill="1" applyBorder="1" applyAlignment="1">
      <alignment horizontal="right" wrapText="1"/>
    </xf>
    <xf numFmtId="169" fontId="2" fillId="24" borderId="15" xfId="0" applyNumberFormat="1" applyFont="1" applyFill="1" applyBorder="1" applyAlignment="1">
      <alignment horizontal="right" wrapText="1"/>
    </xf>
    <xf numFmtId="2" fontId="8" fillId="24" borderId="10" xfId="0" applyNumberFormat="1" applyFont="1" applyFill="1" applyBorder="1" applyAlignment="1">
      <alignment horizontal="right" wrapText="1"/>
    </xf>
    <xf numFmtId="2" fontId="11" fillId="24" borderId="15" xfId="0" applyNumberFormat="1" applyFont="1" applyFill="1" applyBorder="1" applyAlignment="1">
      <alignment horizontal="right" wrapText="1"/>
    </xf>
    <xf numFmtId="0" fontId="14" fillId="24" borderId="10" xfId="0" applyFont="1" applyFill="1" applyBorder="1" applyAlignment="1">
      <alignment horizontal="left" vertical="center" wrapText="1"/>
    </xf>
    <xf numFmtId="2" fontId="11" fillId="24" borderId="10" xfId="0" applyNumberFormat="1" applyFont="1" applyFill="1" applyBorder="1" applyAlignment="1">
      <alignment horizontal="right" wrapText="1"/>
    </xf>
    <xf numFmtId="2" fontId="2" fillId="24" borderId="10" xfId="0" applyNumberFormat="1" applyFont="1" applyFill="1" applyBorder="1" applyAlignment="1">
      <alignment horizontal="right" wrapText="1"/>
    </xf>
    <xf numFmtId="2" fontId="1" fillId="24" borderId="10" xfId="0" applyNumberFormat="1" applyFont="1" applyFill="1" applyBorder="1" applyAlignment="1">
      <alignment horizontal="right" wrapText="1"/>
    </xf>
    <xf numFmtId="2" fontId="1" fillId="0" borderId="10" xfId="0" applyNumberFormat="1" applyFont="1" applyBorder="1" applyAlignment="1">
      <alignment horizontal="right"/>
    </xf>
    <xf numFmtId="2" fontId="4" fillId="24" borderId="10" xfId="0" applyNumberFormat="1" applyFont="1" applyFill="1" applyBorder="1" applyAlignment="1">
      <alignment horizontal="right" wrapText="1"/>
    </xf>
    <xf numFmtId="2" fontId="10" fillId="24" borderId="10" xfId="0" applyNumberFormat="1" applyFont="1" applyFill="1" applyBorder="1" applyAlignment="1">
      <alignment horizontal="right" wrapText="1"/>
    </xf>
    <xf numFmtId="2" fontId="8" fillId="24" borderId="12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right" wrapText="1"/>
    </xf>
    <xf numFmtId="169" fontId="8" fillId="24" borderId="10" xfId="0" applyNumberFormat="1" applyFont="1" applyFill="1" applyBorder="1" applyAlignment="1">
      <alignment horizontal="right" wrapText="1"/>
    </xf>
    <xf numFmtId="169" fontId="2" fillId="24" borderId="10" xfId="0" applyNumberFormat="1" applyFont="1" applyFill="1" applyBorder="1" applyAlignment="1">
      <alignment horizontal="right" wrapText="1"/>
    </xf>
    <xf numFmtId="169" fontId="11" fillId="24" borderId="10" xfId="0" applyNumberFormat="1" applyFont="1" applyFill="1" applyBorder="1" applyAlignment="1">
      <alignment horizontal="right" wrapText="1"/>
    </xf>
    <xf numFmtId="169" fontId="2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69" fontId="9" fillId="0" borderId="10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 wrapText="1"/>
    </xf>
    <xf numFmtId="2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169" fontId="4" fillId="0" borderId="10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20" fillId="0" borderId="0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2" fontId="8" fillId="24" borderId="11" xfId="0" applyNumberFormat="1" applyFont="1" applyFill="1" applyBorder="1" applyAlignment="1">
      <alignment horizontal="center" vertical="center" wrapText="1"/>
    </xf>
    <xf numFmtId="2" fontId="8" fillId="24" borderId="1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14" sqref="E14"/>
    </sheetView>
  </sheetViews>
  <sheetFormatPr defaultColWidth="9.00390625" defaultRowHeight="12.75"/>
  <cols>
    <col min="1" max="1" width="21.625" style="0" customWidth="1"/>
    <col min="2" max="2" width="39.00390625" style="0" customWidth="1"/>
    <col min="3" max="3" width="7.875" style="0" customWidth="1"/>
    <col min="4" max="4" width="8.375" style="0" customWidth="1"/>
    <col min="5" max="5" width="9.625" style="0" customWidth="1"/>
  </cols>
  <sheetData>
    <row r="1" spans="2:5" ht="12.75">
      <c r="B1" s="183" t="s">
        <v>24</v>
      </c>
      <c r="C1" s="183"/>
      <c r="D1" s="183"/>
      <c r="E1" s="183"/>
    </row>
    <row r="2" spans="2:5" ht="12.75">
      <c r="B2" s="183" t="s">
        <v>23</v>
      </c>
      <c r="C2" s="183"/>
      <c r="D2" s="183"/>
      <c r="E2" s="183"/>
    </row>
    <row r="3" spans="2:5" ht="12.75">
      <c r="B3" s="183" t="s">
        <v>25</v>
      </c>
      <c r="C3" s="183"/>
      <c r="D3" s="183"/>
      <c r="E3" s="183"/>
    </row>
    <row r="4" spans="2:5" ht="12.75">
      <c r="B4" s="183" t="s">
        <v>394</v>
      </c>
      <c r="C4" s="183"/>
      <c r="D4" s="183"/>
      <c r="E4" s="183"/>
    </row>
    <row r="9" spans="1:6" ht="30.75" customHeight="1">
      <c r="A9" s="126" t="s">
        <v>1</v>
      </c>
      <c r="B9" s="121" t="s">
        <v>2</v>
      </c>
      <c r="C9" s="77" t="s">
        <v>3</v>
      </c>
      <c r="D9" s="77" t="s">
        <v>44</v>
      </c>
      <c r="E9" s="57" t="s">
        <v>26</v>
      </c>
      <c r="F9" s="124"/>
    </row>
    <row r="10" spans="1:5" ht="12.75">
      <c r="A10" s="126"/>
      <c r="B10" s="121" t="s">
        <v>4</v>
      </c>
      <c r="C10" s="169">
        <f>C11</f>
        <v>341.05999999999995</v>
      </c>
      <c r="D10" s="169">
        <v>0</v>
      </c>
      <c r="E10" s="169">
        <f>E11</f>
        <v>341.05999999999995</v>
      </c>
    </row>
    <row r="11" spans="1:5" ht="36">
      <c r="A11" s="170" t="s">
        <v>5</v>
      </c>
      <c r="B11" s="171" t="s">
        <v>6</v>
      </c>
      <c r="C11" s="172">
        <f>C15+C12</f>
        <v>341.05999999999995</v>
      </c>
      <c r="D11" s="12">
        <v>0</v>
      </c>
      <c r="E11" s="173">
        <f>C11+D11</f>
        <v>341.05999999999995</v>
      </c>
    </row>
    <row r="12" spans="1:5" ht="12.75">
      <c r="A12" s="126" t="s">
        <v>7</v>
      </c>
      <c r="B12" s="121" t="s">
        <v>8</v>
      </c>
      <c r="C12" s="169">
        <f aca="true" t="shared" si="0" ref="C12:E13">C13</f>
        <v>-2428.67</v>
      </c>
      <c r="D12" s="169">
        <f t="shared" si="0"/>
        <v>-219.1</v>
      </c>
      <c r="E12" s="169">
        <f t="shared" si="0"/>
        <v>-2647.77</v>
      </c>
    </row>
    <row r="13" spans="1:5" ht="12.75">
      <c r="A13" s="126" t="s">
        <v>9</v>
      </c>
      <c r="B13" s="121" t="s">
        <v>10</v>
      </c>
      <c r="C13" s="169">
        <f t="shared" si="0"/>
        <v>-2428.67</v>
      </c>
      <c r="D13" s="169">
        <f t="shared" si="0"/>
        <v>-219.1</v>
      </c>
      <c r="E13" s="169">
        <f t="shared" si="0"/>
        <v>-2647.77</v>
      </c>
    </row>
    <row r="14" spans="1:5" ht="24">
      <c r="A14" s="126" t="s">
        <v>11</v>
      </c>
      <c r="B14" s="121" t="s">
        <v>17</v>
      </c>
      <c r="C14" s="169">
        <v>-2428.67</v>
      </c>
      <c r="D14" s="173">
        <v>-219.1</v>
      </c>
      <c r="E14" s="173">
        <f>C14+D14</f>
        <v>-2647.77</v>
      </c>
    </row>
    <row r="15" spans="1:5" ht="12.75">
      <c r="A15" s="126" t="s">
        <v>12</v>
      </c>
      <c r="B15" s="121" t="s">
        <v>16</v>
      </c>
      <c r="C15" s="169">
        <f aca="true" t="shared" si="1" ref="C15:E16">C16</f>
        <v>2769.73</v>
      </c>
      <c r="D15" s="169">
        <f t="shared" si="1"/>
        <v>219.1</v>
      </c>
      <c r="E15" s="169">
        <f t="shared" si="1"/>
        <v>2988.83</v>
      </c>
    </row>
    <row r="16" spans="1:5" ht="12.75">
      <c r="A16" s="126" t="s">
        <v>13</v>
      </c>
      <c r="B16" s="121" t="s">
        <v>14</v>
      </c>
      <c r="C16" s="169">
        <f t="shared" si="1"/>
        <v>2769.73</v>
      </c>
      <c r="D16" s="169">
        <f t="shared" si="1"/>
        <v>219.1</v>
      </c>
      <c r="E16" s="169">
        <f t="shared" si="1"/>
        <v>2988.83</v>
      </c>
    </row>
    <row r="17" spans="1:5" ht="24">
      <c r="A17" s="126" t="s">
        <v>15</v>
      </c>
      <c r="B17" s="121" t="s">
        <v>18</v>
      </c>
      <c r="C17" s="169">
        <v>2769.73</v>
      </c>
      <c r="D17" s="169">
        <v>219.1</v>
      </c>
      <c r="E17" s="173">
        <f>C17+D17</f>
        <v>2988.83</v>
      </c>
    </row>
  </sheetData>
  <mergeCells count="4"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6">
      <selection activeCell="L30" sqref="L30"/>
    </sheetView>
  </sheetViews>
  <sheetFormatPr defaultColWidth="9.00390625" defaultRowHeight="12.75"/>
  <cols>
    <col min="1" max="1" width="33.625" style="2" customWidth="1"/>
    <col min="2" max="2" width="13.125" style="4" customWidth="1"/>
    <col min="3" max="3" width="10.125" style="4" customWidth="1"/>
    <col min="4" max="4" width="0.37109375" style="4" hidden="1" customWidth="1"/>
    <col min="5" max="5" width="5.00390625" style="4" hidden="1" customWidth="1"/>
    <col min="6" max="6" width="10.875" style="18" customWidth="1"/>
    <col min="7" max="7" width="9.875" style="2" customWidth="1"/>
    <col min="8" max="8" width="10.875" style="2" customWidth="1"/>
    <col min="9" max="16384" width="9.125" style="2" customWidth="1"/>
  </cols>
  <sheetData>
    <row r="1" spans="3:10" ht="12.75" customHeight="1">
      <c r="C1" s="185" t="s">
        <v>33</v>
      </c>
      <c r="D1" s="185"/>
      <c r="E1" s="185"/>
      <c r="F1" s="185"/>
      <c r="G1" s="185"/>
      <c r="H1" s="185"/>
      <c r="I1" s="133"/>
      <c r="J1" s="133"/>
    </row>
    <row r="2" spans="3:10" ht="12.75" customHeight="1">
      <c r="C2" s="185" t="s">
        <v>30</v>
      </c>
      <c r="D2" s="185"/>
      <c r="E2" s="185"/>
      <c r="F2" s="185"/>
      <c r="G2" s="185"/>
      <c r="H2" s="185"/>
      <c r="I2" s="133"/>
      <c r="J2" s="133"/>
    </row>
    <row r="3" spans="3:10" ht="12.75" customHeight="1">
      <c r="C3" s="185" t="s">
        <v>31</v>
      </c>
      <c r="D3" s="185"/>
      <c r="E3" s="185"/>
      <c r="F3" s="185"/>
      <c r="G3" s="185"/>
      <c r="H3" s="185"/>
      <c r="I3" s="133"/>
      <c r="J3" s="133"/>
    </row>
    <row r="4" spans="3:10" ht="12.75" customHeight="1">
      <c r="C4" s="186" t="s">
        <v>395</v>
      </c>
      <c r="D4" s="186"/>
      <c r="E4" s="186"/>
      <c r="F4" s="186"/>
      <c r="G4" s="186"/>
      <c r="H4" s="186"/>
      <c r="I4" s="134"/>
      <c r="J4" s="134"/>
    </row>
    <row r="5" spans="1:8" ht="30.75" customHeight="1">
      <c r="A5" s="187" t="s">
        <v>126</v>
      </c>
      <c r="B5" s="187"/>
      <c r="C5" s="187"/>
      <c r="D5" s="187"/>
      <c r="E5" s="187"/>
      <c r="F5" s="187"/>
      <c r="G5" s="187"/>
      <c r="H5" s="187"/>
    </row>
    <row r="6" spans="1:8" ht="12" customHeight="1">
      <c r="A6" s="123"/>
      <c r="B6" s="123"/>
      <c r="C6" s="123"/>
      <c r="D6" s="123"/>
      <c r="E6" s="123"/>
      <c r="F6" s="184" t="s">
        <v>271</v>
      </c>
      <c r="G6" s="184"/>
      <c r="H6" s="184"/>
    </row>
    <row r="7" spans="1:9" ht="24.75" customHeight="1">
      <c r="A7" s="54" t="s">
        <v>272</v>
      </c>
      <c r="B7" s="39" t="s">
        <v>273</v>
      </c>
      <c r="C7" s="39" t="s">
        <v>274</v>
      </c>
      <c r="D7" s="95" t="s">
        <v>73</v>
      </c>
      <c r="E7" s="95" t="s">
        <v>74</v>
      </c>
      <c r="F7" s="24" t="s">
        <v>364</v>
      </c>
      <c r="G7" s="125" t="s">
        <v>44</v>
      </c>
      <c r="H7" s="125" t="s">
        <v>45</v>
      </c>
      <c r="I7" s="5"/>
    </row>
    <row r="8" spans="1:8" ht="23.25" customHeight="1">
      <c r="A8" s="87" t="s">
        <v>275</v>
      </c>
      <c r="B8" s="36" t="s">
        <v>276</v>
      </c>
      <c r="C8" s="40"/>
      <c r="D8" s="40"/>
      <c r="E8" s="40"/>
      <c r="F8" s="96">
        <f>F9+F10+F11+F13</f>
        <v>1326.73</v>
      </c>
      <c r="G8" s="22">
        <f>SUM(G9:G14)</f>
        <v>-190.4</v>
      </c>
      <c r="H8" s="22">
        <f>F8+G8</f>
        <v>1136.33</v>
      </c>
    </row>
    <row r="9" spans="1:8" ht="36">
      <c r="A9" s="60" t="s">
        <v>257</v>
      </c>
      <c r="B9" s="39" t="s">
        <v>276</v>
      </c>
      <c r="C9" s="39" t="s">
        <v>58</v>
      </c>
      <c r="D9" s="40"/>
      <c r="E9" s="40"/>
      <c r="F9" s="16">
        <v>251.75</v>
      </c>
      <c r="G9" s="20"/>
      <c r="H9" s="20">
        <f>F9+G9</f>
        <v>251.75</v>
      </c>
    </row>
    <row r="10" spans="1:8" ht="33.75" customHeight="1">
      <c r="A10" s="60" t="s">
        <v>277</v>
      </c>
      <c r="B10" s="39" t="s">
        <v>276</v>
      </c>
      <c r="C10" s="39" t="s">
        <v>278</v>
      </c>
      <c r="D10" s="39" t="s">
        <v>240</v>
      </c>
      <c r="E10" s="40"/>
      <c r="F10" s="97">
        <v>36</v>
      </c>
      <c r="G10" s="20"/>
      <c r="H10" s="20">
        <f>F10+G10</f>
        <v>36</v>
      </c>
    </row>
    <row r="11" spans="1:8" ht="57" customHeight="1">
      <c r="A11" s="60" t="s">
        <v>46</v>
      </c>
      <c r="B11" s="47" t="s">
        <v>276</v>
      </c>
      <c r="C11" s="39" t="s">
        <v>47</v>
      </c>
      <c r="D11" s="39"/>
      <c r="E11" s="39"/>
      <c r="F11" s="97">
        <v>1018.98</v>
      </c>
      <c r="G11" s="20">
        <v>-190.4</v>
      </c>
      <c r="H11" s="20">
        <f>F11+G11</f>
        <v>828.58</v>
      </c>
    </row>
    <row r="12" spans="1:8" ht="23.25" customHeight="1">
      <c r="A12" s="89" t="s">
        <v>362</v>
      </c>
      <c r="B12" s="98" t="s">
        <v>276</v>
      </c>
      <c r="C12" s="99" t="s">
        <v>57</v>
      </c>
      <c r="D12" s="99"/>
      <c r="E12" s="99"/>
      <c r="F12" s="100"/>
      <c r="G12" s="20"/>
      <c r="H12" s="20">
        <f aca="true" t="shared" si="0" ref="H12:H50">F12+G12</f>
        <v>0</v>
      </c>
    </row>
    <row r="13" spans="1:8" ht="18" customHeight="1">
      <c r="A13" s="89" t="s">
        <v>48</v>
      </c>
      <c r="B13" s="98" t="s">
        <v>276</v>
      </c>
      <c r="C13" s="99" t="s">
        <v>95</v>
      </c>
      <c r="D13" s="99"/>
      <c r="E13" s="99"/>
      <c r="F13" s="100">
        <v>20</v>
      </c>
      <c r="G13" s="20">
        <v>0</v>
      </c>
      <c r="H13" s="20">
        <f t="shared" si="0"/>
        <v>20</v>
      </c>
    </row>
    <row r="14" spans="1:8" ht="24" customHeight="1">
      <c r="A14" s="89" t="s">
        <v>49</v>
      </c>
      <c r="B14" s="98" t="s">
        <v>276</v>
      </c>
      <c r="C14" s="99" t="s">
        <v>363</v>
      </c>
      <c r="D14" s="99"/>
      <c r="E14" s="99"/>
      <c r="F14" s="100"/>
      <c r="G14" s="20"/>
      <c r="H14" s="20">
        <f t="shared" si="0"/>
        <v>0</v>
      </c>
    </row>
    <row r="15" spans="1:8" ht="27.75" customHeight="1">
      <c r="A15" s="88" t="s">
        <v>235</v>
      </c>
      <c r="B15" s="101" t="s">
        <v>58</v>
      </c>
      <c r="C15" s="99"/>
      <c r="D15" s="99"/>
      <c r="E15" s="99"/>
      <c r="F15" s="102">
        <f>F16</f>
        <v>59.1</v>
      </c>
      <c r="G15" s="22">
        <f>G16</f>
        <v>0</v>
      </c>
      <c r="H15" s="22">
        <f t="shared" si="0"/>
        <v>59.1</v>
      </c>
    </row>
    <row r="16" spans="1:8" ht="28.5" customHeight="1">
      <c r="A16" s="89" t="s">
        <v>238</v>
      </c>
      <c r="B16" s="98" t="s">
        <v>58</v>
      </c>
      <c r="C16" s="99" t="s">
        <v>278</v>
      </c>
      <c r="D16" s="99"/>
      <c r="E16" s="99"/>
      <c r="F16" s="100">
        <v>59.1</v>
      </c>
      <c r="G16" s="20"/>
      <c r="H16" s="20">
        <f t="shared" si="0"/>
        <v>59.1</v>
      </c>
    </row>
    <row r="17" spans="1:8" ht="27.75" customHeight="1">
      <c r="A17" s="88" t="s">
        <v>50</v>
      </c>
      <c r="B17" s="101" t="s">
        <v>47</v>
      </c>
      <c r="C17" s="99"/>
      <c r="D17" s="99"/>
      <c r="E17" s="99"/>
      <c r="F17" s="97">
        <f>F18</f>
        <v>15.2</v>
      </c>
      <c r="G17" s="20">
        <f>G18+G19</f>
        <v>0</v>
      </c>
      <c r="H17" s="20">
        <f t="shared" si="0"/>
        <v>15.2</v>
      </c>
    </row>
    <row r="18" spans="1:8" ht="20.25" customHeight="1">
      <c r="A18" s="89" t="s">
        <v>275</v>
      </c>
      <c r="B18" s="98" t="s">
        <v>47</v>
      </c>
      <c r="C18" s="99" t="s">
        <v>276</v>
      </c>
      <c r="D18" s="99"/>
      <c r="E18" s="99"/>
      <c r="F18" s="97">
        <f>F19</f>
        <v>15.2</v>
      </c>
      <c r="G18" s="20"/>
      <c r="H18" s="20">
        <f t="shared" si="0"/>
        <v>15.2</v>
      </c>
    </row>
    <row r="19" spans="1:8" ht="27.75" customHeight="1">
      <c r="A19" s="89" t="s">
        <v>120</v>
      </c>
      <c r="B19" s="98" t="s">
        <v>47</v>
      </c>
      <c r="C19" s="99" t="s">
        <v>167</v>
      </c>
      <c r="D19" s="99"/>
      <c r="E19" s="99"/>
      <c r="F19" s="97">
        <v>15.2</v>
      </c>
      <c r="G19" s="20">
        <v>0</v>
      </c>
      <c r="H19" s="20">
        <f t="shared" si="0"/>
        <v>15.2</v>
      </c>
    </row>
    <row r="20" spans="1:8" ht="30.75" customHeight="1">
      <c r="A20" s="94" t="s">
        <v>52</v>
      </c>
      <c r="B20" s="36" t="s">
        <v>53</v>
      </c>
      <c r="C20" s="40"/>
      <c r="D20" s="40"/>
      <c r="E20" s="40"/>
      <c r="F20" s="37">
        <f>F21+F23+F24</f>
        <v>521.95</v>
      </c>
      <c r="G20" s="21">
        <f>G21+G23+G24</f>
        <v>-125</v>
      </c>
      <c r="H20" s="22">
        <f t="shared" si="0"/>
        <v>396.95000000000005</v>
      </c>
    </row>
    <row r="21" spans="1:8" ht="17.25" customHeight="1">
      <c r="A21" s="60" t="s">
        <v>54</v>
      </c>
      <c r="B21" s="39" t="s">
        <v>53</v>
      </c>
      <c r="C21" s="39" t="s">
        <v>276</v>
      </c>
      <c r="D21" s="40"/>
      <c r="E21" s="40"/>
      <c r="F21" s="16">
        <v>34.47</v>
      </c>
      <c r="G21" s="15">
        <v>0</v>
      </c>
      <c r="H21" s="20">
        <f t="shared" si="0"/>
        <v>34.47</v>
      </c>
    </row>
    <row r="22" spans="1:8" ht="1.5" customHeight="1" hidden="1">
      <c r="A22" s="60" t="s">
        <v>100</v>
      </c>
      <c r="B22" s="39" t="s">
        <v>53</v>
      </c>
      <c r="C22" s="39" t="s">
        <v>276</v>
      </c>
      <c r="D22" s="39" t="s">
        <v>101</v>
      </c>
      <c r="E22" s="40" t="s">
        <v>102</v>
      </c>
      <c r="F22" s="103"/>
      <c r="G22" s="20"/>
      <c r="H22" s="20">
        <f t="shared" si="0"/>
        <v>0</v>
      </c>
    </row>
    <row r="23" spans="1:8" ht="18" customHeight="1">
      <c r="A23" s="60" t="s">
        <v>55</v>
      </c>
      <c r="B23" s="39" t="s">
        <v>53</v>
      </c>
      <c r="C23" s="47" t="s">
        <v>58</v>
      </c>
      <c r="D23" s="104"/>
      <c r="E23" s="40"/>
      <c r="F23" s="97"/>
      <c r="G23" s="20"/>
      <c r="H23" s="20">
        <f t="shared" si="0"/>
        <v>0</v>
      </c>
    </row>
    <row r="24" spans="1:8" ht="17.25" customHeight="1">
      <c r="A24" s="60" t="s">
        <v>182</v>
      </c>
      <c r="B24" s="39" t="s">
        <v>53</v>
      </c>
      <c r="C24" s="47" t="s">
        <v>278</v>
      </c>
      <c r="D24" s="47"/>
      <c r="E24" s="40" t="s">
        <v>116</v>
      </c>
      <c r="F24" s="105">
        <v>487.48</v>
      </c>
      <c r="G24" s="20">
        <v>-125</v>
      </c>
      <c r="H24" s="20">
        <f t="shared" si="0"/>
        <v>362.48</v>
      </c>
    </row>
    <row r="25" spans="1:8" ht="29.25" customHeight="1">
      <c r="A25" s="88" t="s">
        <v>385</v>
      </c>
      <c r="B25" s="101" t="s">
        <v>60</v>
      </c>
      <c r="C25" s="98"/>
      <c r="D25" s="98"/>
      <c r="E25" s="106"/>
      <c r="F25" s="107">
        <f>F26</f>
        <v>745.28</v>
      </c>
      <c r="G25" s="22">
        <f>G26</f>
        <v>-199</v>
      </c>
      <c r="H25" s="22">
        <f t="shared" si="0"/>
        <v>546.28</v>
      </c>
    </row>
    <row r="26" spans="1:8" ht="17.25" customHeight="1">
      <c r="A26" s="89" t="s">
        <v>61</v>
      </c>
      <c r="B26" s="99" t="s">
        <v>60</v>
      </c>
      <c r="C26" s="98" t="s">
        <v>276</v>
      </c>
      <c r="D26" s="98"/>
      <c r="E26" s="106"/>
      <c r="F26" s="108">
        <v>745.28</v>
      </c>
      <c r="G26" s="20">
        <v>-199</v>
      </c>
      <c r="H26" s="20">
        <f t="shared" si="0"/>
        <v>546.28</v>
      </c>
    </row>
    <row r="27" spans="1:8" ht="22.5" customHeight="1">
      <c r="A27" s="88" t="s">
        <v>252</v>
      </c>
      <c r="B27" s="101" t="s">
        <v>64</v>
      </c>
      <c r="C27" s="109"/>
      <c r="D27" s="109"/>
      <c r="E27" s="109"/>
      <c r="F27" s="102"/>
      <c r="G27" s="22"/>
      <c r="H27" s="20">
        <f t="shared" si="0"/>
        <v>0</v>
      </c>
    </row>
    <row r="28" spans="1:8" ht="25.5" customHeight="1">
      <c r="A28" s="87" t="s">
        <v>65</v>
      </c>
      <c r="B28" s="36" t="s">
        <v>82</v>
      </c>
      <c r="C28" s="47"/>
      <c r="D28" s="47"/>
      <c r="E28" s="47"/>
      <c r="F28" s="110">
        <f>F29+F30</f>
        <v>85.473</v>
      </c>
      <c r="G28" s="22">
        <f>G29+G30</f>
        <v>0</v>
      </c>
      <c r="H28" s="22">
        <f t="shared" si="0"/>
        <v>85.473</v>
      </c>
    </row>
    <row r="29" spans="1:8" ht="14.25" customHeight="1">
      <c r="A29" s="89" t="s">
        <v>66</v>
      </c>
      <c r="B29" s="99" t="s">
        <v>82</v>
      </c>
      <c r="C29" s="99" t="s">
        <v>276</v>
      </c>
      <c r="D29" s="106"/>
      <c r="E29" s="106"/>
      <c r="F29" s="112">
        <v>40.473</v>
      </c>
      <c r="G29" s="20"/>
      <c r="H29" s="20">
        <f t="shared" si="0"/>
        <v>40.473</v>
      </c>
    </row>
    <row r="30" spans="1:256" s="64" customFormat="1" ht="14.25" customHeight="1">
      <c r="A30" s="60" t="s">
        <v>68</v>
      </c>
      <c r="B30" s="54">
        <v>10</v>
      </c>
      <c r="C30" s="39" t="s">
        <v>278</v>
      </c>
      <c r="D30" s="60"/>
      <c r="E30" s="60"/>
      <c r="F30" s="24">
        <v>45</v>
      </c>
      <c r="G30" s="17">
        <v>0</v>
      </c>
      <c r="H30" s="20">
        <f t="shared" si="0"/>
        <v>45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</row>
    <row r="31" spans="1:8" ht="21.75" customHeight="1">
      <c r="A31" s="90" t="s">
        <v>253</v>
      </c>
      <c r="B31" s="113" t="s">
        <v>95</v>
      </c>
      <c r="C31" s="114"/>
      <c r="D31" s="114"/>
      <c r="E31" s="111"/>
      <c r="F31" s="115">
        <f>F48</f>
        <v>16</v>
      </c>
      <c r="G31" s="22">
        <f>G48</f>
        <v>0</v>
      </c>
      <c r="H31" s="22">
        <f t="shared" si="0"/>
        <v>16</v>
      </c>
    </row>
    <row r="32" spans="1:8" ht="0.75" customHeight="1" hidden="1" thickBot="1">
      <c r="A32" s="54" t="s">
        <v>85</v>
      </c>
      <c r="B32" s="39" t="s">
        <v>60</v>
      </c>
      <c r="C32" s="39" t="s">
        <v>276</v>
      </c>
      <c r="D32" s="39">
        <v>4400000</v>
      </c>
      <c r="E32" s="39">
        <v>327</v>
      </c>
      <c r="F32" s="24"/>
      <c r="G32" s="20"/>
      <c r="H32" s="20">
        <f t="shared" si="0"/>
        <v>0</v>
      </c>
    </row>
    <row r="33" spans="1:8" ht="24" hidden="1">
      <c r="A33" s="54" t="s">
        <v>242</v>
      </c>
      <c r="B33" s="40"/>
      <c r="C33" s="40"/>
      <c r="D33" s="40"/>
      <c r="E33" s="40"/>
      <c r="F33" s="24"/>
      <c r="G33" s="20"/>
      <c r="H33" s="20">
        <f t="shared" si="0"/>
        <v>0</v>
      </c>
    </row>
    <row r="34" spans="1:8" ht="12" hidden="1">
      <c r="A34" s="54" t="s">
        <v>50</v>
      </c>
      <c r="B34" s="39" t="s">
        <v>47</v>
      </c>
      <c r="C34" s="40"/>
      <c r="D34" s="40"/>
      <c r="E34" s="40"/>
      <c r="F34" s="24"/>
      <c r="G34" s="20"/>
      <c r="H34" s="20">
        <f t="shared" si="0"/>
        <v>0</v>
      </c>
    </row>
    <row r="35" spans="1:8" ht="12" hidden="1">
      <c r="A35" s="54" t="s">
        <v>51</v>
      </c>
      <c r="B35" s="39" t="s">
        <v>47</v>
      </c>
      <c r="C35" s="39" t="s">
        <v>53</v>
      </c>
      <c r="D35" s="40"/>
      <c r="E35" s="40"/>
      <c r="F35" s="24"/>
      <c r="G35" s="20"/>
      <c r="H35" s="20">
        <f t="shared" si="0"/>
        <v>0</v>
      </c>
    </row>
    <row r="36" spans="1:8" ht="84" hidden="1">
      <c r="A36" s="54" t="s">
        <v>76</v>
      </c>
      <c r="B36" s="39" t="s">
        <v>47</v>
      </c>
      <c r="C36" s="39" t="s">
        <v>53</v>
      </c>
      <c r="D36" s="39" t="s">
        <v>80</v>
      </c>
      <c r="E36" s="40"/>
      <c r="F36" s="24"/>
      <c r="G36" s="20"/>
      <c r="H36" s="20">
        <f t="shared" si="0"/>
        <v>0</v>
      </c>
    </row>
    <row r="37" spans="1:8" ht="84" hidden="1">
      <c r="A37" s="116" t="s">
        <v>77</v>
      </c>
      <c r="B37" s="47" t="s">
        <v>47</v>
      </c>
      <c r="C37" s="39" t="s">
        <v>53</v>
      </c>
      <c r="D37" s="47" t="s">
        <v>80</v>
      </c>
      <c r="E37" s="39" t="s">
        <v>78</v>
      </c>
      <c r="F37" s="24"/>
      <c r="G37" s="20"/>
      <c r="H37" s="20">
        <f t="shared" si="0"/>
        <v>0</v>
      </c>
    </row>
    <row r="38" spans="1:8" ht="12" hidden="1">
      <c r="A38" s="54" t="s">
        <v>70</v>
      </c>
      <c r="B38" s="39">
        <v>11</v>
      </c>
      <c r="C38" s="40" t="s">
        <v>79</v>
      </c>
      <c r="D38" s="40"/>
      <c r="E38" s="40"/>
      <c r="F38" s="25"/>
      <c r="G38" s="20"/>
      <c r="H38" s="20">
        <f t="shared" si="0"/>
        <v>0</v>
      </c>
    </row>
    <row r="39" spans="1:8" ht="24" hidden="1">
      <c r="A39" s="54" t="s">
        <v>71</v>
      </c>
      <c r="B39" s="39">
        <v>11</v>
      </c>
      <c r="C39" s="39" t="s">
        <v>276</v>
      </c>
      <c r="D39" s="40"/>
      <c r="E39" s="40"/>
      <c r="F39" s="24"/>
      <c r="G39" s="20"/>
      <c r="H39" s="20">
        <f t="shared" si="0"/>
        <v>0</v>
      </c>
    </row>
    <row r="40" spans="1:8" ht="24" hidden="1">
      <c r="A40" s="54" t="s">
        <v>94</v>
      </c>
      <c r="B40" s="39">
        <v>11</v>
      </c>
      <c r="C40" s="39" t="s">
        <v>276</v>
      </c>
      <c r="D40" s="39">
        <v>5210000</v>
      </c>
      <c r="E40" s="40"/>
      <c r="F40" s="24"/>
      <c r="G40" s="20"/>
      <c r="H40" s="20">
        <f t="shared" si="0"/>
        <v>0</v>
      </c>
    </row>
    <row r="41" spans="1:8" ht="24" hidden="1">
      <c r="A41" s="116" t="s">
        <v>270</v>
      </c>
      <c r="B41" s="39" t="s">
        <v>95</v>
      </c>
      <c r="C41" s="39" t="s">
        <v>57</v>
      </c>
      <c r="D41" s="39">
        <v>5270000</v>
      </c>
      <c r="E41" s="39">
        <v>507</v>
      </c>
      <c r="F41" s="24"/>
      <c r="G41" s="20"/>
      <c r="H41" s="20">
        <f t="shared" si="0"/>
        <v>0</v>
      </c>
    </row>
    <row r="42" spans="1:8" ht="24" hidden="1">
      <c r="A42" s="54" t="s">
        <v>96</v>
      </c>
      <c r="B42" s="39" t="s">
        <v>276</v>
      </c>
      <c r="C42" s="39" t="s">
        <v>57</v>
      </c>
      <c r="D42" s="39"/>
      <c r="E42" s="39"/>
      <c r="F42" s="24"/>
      <c r="G42" s="20"/>
      <c r="H42" s="20">
        <f t="shared" si="0"/>
        <v>0</v>
      </c>
    </row>
    <row r="43" spans="1:8" ht="84" hidden="1">
      <c r="A43" s="116" t="s">
        <v>97</v>
      </c>
      <c r="B43" s="47" t="s">
        <v>276</v>
      </c>
      <c r="C43" s="47" t="s">
        <v>57</v>
      </c>
      <c r="D43" s="47" t="s">
        <v>80</v>
      </c>
      <c r="E43" s="39" t="s">
        <v>98</v>
      </c>
      <c r="F43" s="24"/>
      <c r="G43" s="20"/>
      <c r="H43" s="20">
        <f t="shared" si="0"/>
        <v>0</v>
      </c>
    </row>
    <row r="44" spans="1:8" ht="0.75" customHeight="1" hidden="1" thickBot="1">
      <c r="A44" s="54" t="s">
        <v>243</v>
      </c>
      <c r="B44" s="39" t="s">
        <v>53</v>
      </c>
      <c r="C44" s="47" t="s">
        <v>58</v>
      </c>
      <c r="D44" s="47"/>
      <c r="E44" s="40"/>
      <c r="F44" s="105"/>
      <c r="G44" s="20"/>
      <c r="H44" s="20">
        <f t="shared" si="0"/>
        <v>0</v>
      </c>
    </row>
    <row r="45" spans="1:8" ht="12" hidden="1">
      <c r="A45" s="54" t="s">
        <v>244</v>
      </c>
      <c r="B45" s="39" t="s">
        <v>53</v>
      </c>
      <c r="C45" s="47" t="s">
        <v>58</v>
      </c>
      <c r="D45" s="40"/>
      <c r="E45" s="40" t="s">
        <v>136</v>
      </c>
      <c r="F45" s="105"/>
      <c r="G45" s="20"/>
      <c r="H45" s="20">
        <f t="shared" si="0"/>
        <v>0</v>
      </c>
    </row>
    <row r="46" spans="1:8" ht="12" hidden="1">
      <c r="A46" s="54" t="s">
        <v>245</v>
      </c>
      <c r="B46" s="39" t="s">
        <v>53</v>
      </c>
      <c r="C46" s="47" t="s">
        <v>58</v>
      </c>
      <c r="D46" s="47"/>
      <c r="E46" s="40" t="s">
        <v>246</v>
      </c>
      <c r="F46" s="105"/>
      <c r="G46" s="20"/>
      <c r="H46" s="20">
        <f t="shared" si="0"/>
        <v>0</v>
      </c>
    </row>
    <row r="47" spans="1:8" ht="0.75" customHeight="1" hidden="1">
      <c r="A47" s="54" t="s">
        <v>247</v>
      </c>
      <c r="B47" s="39" t="s">
        <v>53</v>
      </c>
      <c r="C47" s="47" t="s">
        <v>58</v>
      </c>
      <c r="D47" s="47" t="s">
        <v>248</v>
      </c>
      <c r="E47" s="40" t="s">
        <v>249</v>
      </c>
      <c r="F47" s="105"/>
      <c r="G47" s="20"/>
      <c r="H47" s="20">
        <f t="shared" si="0"/>
        <v>0</v>
      </c>
    </row>
    <row r="48" spans="1:8" ht="22.5" customHeight="1">
      <c r="A48" s="60" t="s">
        <v>254</v>
      </c>
      <c r="B48" s="39" t="s">
        <v>95</v>
      </c>
      <c r="C48" s="39" t="s">
        <v>276</v>
      </c>
      <c r="D48" s="35"/>
      <c r="E48" s="35"/>
      <c r="F48" s="24">
        <v>16</v>
      </c>
      <c r="G48" s="20"/>
      <c r="H48" s="20">
        <f t="shared" si="0"/>
        <v>16</v>
      </c>
    </row>
    <row r="49" spans="1:8" ht="18" customHeight="1">
      <c r="A49" s="87" t="s">
        <v>70</v>
      </c>
      <c r="B49" s="36" t="s">
        <v>168</v>
      </c>
      <c r="C49" s="39"/>
      <c r="D49" s="35"/>
      <c r="E49" s="35"/>
      <c r="F49" s="37">
        <v>0</v>
      </c>
      <c r="G49" s="22">
        <v>733.5</v>
      </c>
      <c r="H49" s="22">
        <f t="shared" si="0"/>
        <v>733.5</v>
      </c>
    </row>
    <row r="50" spans="1:8" ht="12">
      <c r="A50" s="53" t="s">
        <v>105</v>
      </c>
      <c r="B50" s="117"/>
      <c r="C50" s="117"/>
      <c r="D50" s="117"/>
      <c r="E50" s="117"/>
      <c r="F50" s="96">
        <f>F8+F15+F25+F28+F31+F20+F27+F17+F49</f>
        <v>2769.7329999999993</v>
      </c>
      <c r="G50" s="132">
        <f>G8+G15+G17+G20+G25+G27+G28+G31+G49</f>
        <v>219.10000000000002</v>
      </c>
      <c r="H50" s="22">
        <f t="shared" si="0"/>
        <v>2988.832999999999</v>
      </c>
    </row>
    <row r="55" ht="11.25">
      <c r="C55" s="2"/>
    </row>
    <row r="57" ht="11.25">
      <c r="A57" s="4"/>
    </row>
    <row r="58" ht="11.25">
      <c r="A58" s="4"/>
    </row>
  </sheetData>
  <sheetProtection/>
  <mergeCells count="6">
    <mergeCell ref="F6:H6"/>
    <mergeCell ref="C1:H1"/>
    <mergeCell ref="C2:H2"/>
    <mergeCell ref="C3:H3"/>
    <mergeCell ref="C4:H4"/>
    <mergeCell ref="A5:H5"/>
  </mergeCells>
  <printOptions/>
  <pageMargins left="0.91" right="0" top="0.5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tabSelected="1" view="pageBreakPreview" zoomScaleNormal="200" zoomScaleSheetLayoutView="100" zoomScalePageLayoutView="0" workbookViewId="0" topLeftCell="A93">
      <selection activeCell="A143" sqref="A143"/>
    </sheetView>
  </sheetViews>
  <sheetFormatPr defaultColWidth="9.00390625" defaultRowHeight="12.75"/>
  <cols>
    <col min="1" max="1" width="41.25390625" style="2" customWidth="1"/>
    <col min="2" max="2" width="5.375" style="4" customWidth="1"/>
    <col min="3" max="3" width="5.00390625" style="4" customWidth="1"/>
    <col min="4" max="4" width="9.125" style="4" customWidth="1"/>
    <col min="5" max="5" width="5.125" style="4" customWidth="1"/>
    <col min="6" max="6" width="8.00390625" style="19" customWidth="1"/>
    <col min="7" max="7" width="7.875" style="2" customWidth="1"/>
    <col min="8" max="8" width="11.25390625" style="2" customWidth="1"/>
    <col min="9" max="16384" width="9.125" style="2" customWidth="1"/>
  </cols>
  <sheetData>
    <row r="1" spans="4:8" ht="12.75" customHeight="1">
      <c r="D1" s="189" t="s">
        <v>32</v>
      </c>
      <c r="E1" s="189"/>
      <c r="F1" s="189"/>
      <c r="G1" s="189"/>
      <c r="H1" s="189"/>
    </row>
    <row r="2" spans="4:8" ht="12.75" customHeight="1">
      <c r="D2" s="183" t="s">
        <v>30</v>
      </c>
      <c r="E2" s="183"/>
      <c r="F2" s="183"/>
      <c r="G2" s="183"/>
      <c r="H2" s="183"/>
    </row>
    <row r="3" spans="4:8" ht="12.75" customHeight="1">
      <c r="D3" s="189" t="s">
        <v>31</v>
      </c>
      <c r="E3" s="189"/>
      <c r="F3" s="189"/>
      <c r="G3" s="189"/>
      <c r="H3" s="189"/>
    </row>
    <row r="4" spans="4:8" ht="12.75" customHeight="1">
      <c r="D4" s="183" t="s">
        <v>396</v>
      </c>
      <c r="E4" s="183"/>
      <c r="F4" s="183"/>
      <c r="G4" s="183"/>
      <c r="H4" s="183"/>
    </row>
    <row r="6" spans="1:8" ht="54.75" customHeight="1">
      <c r="A6" s="190" t="s">
        <v>374</v>
      </c>
      <c r="B6" s="190"/>
      <c r="C6" s="190"/>
      <c r="D6" s="190"/>
      <c r="E6" s="190"/>
      <c r="F6" s="190"/>
      <c r="G6" s="190"/>
      <c r="H6" s="190"/>
    </row>
    <row r="7" spans="1:8" ht="11.25">
      <c r="A7" s="26"/>
      <c r="F7" s="188" t="s">
        <v>271</v>
      </c>
      <c r="G7" s="188"/>
      <c r="H7" s="188"/>
    </row>
    <row r="8" spans="1:8" ht="22.5">
      <c r="A8" s="27" t="s">
        <v>272</v>
      </c>
      <c r="B8" s="7" t="s">
        <v>273</v>
      </c>
      <c r="C8" s="7" t="s">
        <v>274</v>
      </c>
      <c r="D8" s="7" t="s">
        <v>137</v>
      </c>
      <c r="E8" s="7" t="s">
        <v>74</v>
      </c>
      <c r="F8" s="128" t="s">
        <v>384</v>
      </c>
      <c r="G8" s="6" t="s">
        <v>44</v>
      </c>
      <c r="H8" s="129" t="s">
        <v>45</v>
      </c>
    </row>
    <row r="9" spans="1:8" s="5" customFormat="1" ht="12">
      <c r="A9" s="82" t="s">
        <v>379</v>
      </c>
      <c r="B9" s="32" t="s">
        <v>276</v>
      </c>
      <c r="C9" s="33"/>
      <c r="D9" s="33"/>
      <c r="E9" s="33"/>
      <c r="F9" s="136">
        <f>F10+F13+F16+F50</f>
        <v>1326.73</v>
      </c>
      <c r="G9" s="136">
        <f>G10+G13+G16+G49+G50+G51</f>
        <v>-190.4</v>
      </c>
      <c r="H9" s="137">
        <f>F9+G9</f>
        <v>1136.33</v>
      </c>
    </row>
    <row r="10" spans="1:8" s="5" customFormat="1" ht="39" customHeight="1">
      <c r="A10" s="59" t="s">
        <v>257</v>
      </c>
      <c r="B10" s="31" t="s">
        <v>276</v>
      </c>
      <c r="C10" s="33" t="s">
        <v>58</v>
      </c>
      <c r="D10" s="33"/>
      <c r="E10" s="33"/>
      <c r="F10" s="138">
        <f>F11</f>
        <v>251.75</v>
      </c>
      <c r="G10" s="137"/>
      <c r="H10" s="137">
        <f aca="true" t="shared" si="0" ref="H10:H73">F10+G10</f>
        <v>251.75</v>
      </c>
    </row>
    <row r="11" spans="1:8" s="5" customFormat="1" ht="19.5" customHeight="1">
      <c r="A11" s="59" t="s">
        <v>76</v>
      </c>
      <c r="B11" s="31" t="s">
        <v>276</v>
      </c>
      <c r="C11" s="31" t="s">
        <v>58</v>
      </c>
      <c r="D11" s="31" t="s">
        <v>172</v>
      </c>
      <c r="E11" s="34"/>
      <c r="F11" s="138">
        <f>F12</f>
        <v>251.75</v>
      </c>
      <c r="G11" s="137"/>
      <c r="H11" s="137">
        <f t="shared" si="0"/>
        <v>251.75</v>
      </c>
    </row>
    <row r="12" spans="1:8" s="5" customFormat="1" ht="11.25">
      <c r="A12" s="59" t="s">
        <v>259</v>
      </c>
      <c r="B12" s="31" t="s">
        <v>276</v>
      </c>
      <c r="C12" s="34" t="s">
        <v>58</v>
      </c>
      <c r="D12" s="34" t="s">
        <v>260</v>
      </c>
      <c r="E12" s="34" t="s">
        <v>237</v>
      </c>
      <c r="F12" s="138">
        <v>251.75</v>
      </c>
      <c r="G12" s="137"/>
      <c r="H12" s="137">
        <f t="shared" si="0"/>
        <v>251.75</v>
      </c>
    </row>
    <row r="13" spans="1:8" ht="33.75">
      <c r="A13" s="59" t="s">
        <v>277</v>
      </c>
      <c r="B13" s="31" t="s">
        <v>276</v>
      </c>
      <c r="C13" s="32" t="s">
        <v>278</v>
      </c>
      <c r="D13" s="34"/>
      <c r="E13" s="34"/>
      <c r="F13" s="138">
        <f>F14</f>
        <v>36</v>
      </c>
      <c r="G13" s="139"/>
      <c r="H13" s="137">
        <f t="shared" si="0"/>
        <v>36</v>
      </c>
    </row>
    <row r="14" spans="1:8" ht="22.5">
      <c r="A14" s="59" t="s">
        <v>76</v>
      </c>
      <c r="B14" s="31" t="s">
        <v>276</v>
      </c>
      <c r="C14" s="31" t="s">
        <v>278</v>
      </c>
      <c r="D14" s="31" t="s">
        <v>172</v>
      </c>
      <c r="E14" s="34"/>
      <c r="F14" s="138">
        <f>F15</f>
        <v>36</v>
      </c>
      <c r="G14" s="139"/>
      <c r="H14" s="137">
        <f t="shared" si="0"/>
        <v>36</v>
      </c>
    </row>
    <row r="15" spans="1:8" ht="11.25">
      <c r="A15" s="80" t="s">
        <v>77</v>
      </c>
      <c r="B15" s="14" t="s">
        <v>276</v>
      </c>
      <c r="C15" s="31" t="s">
        <v>278</v>
      </c>
      <c r="D15" s="31" t="s">
        <v>172</v>
      </c>
      <c r="E15" s="31" t="s">
        <v>237</v>
      </c>
      <c r="F15" s="138">
        <v>36</v>
      </c>
      <c r="G15" s="139"/>
      <c r="H15" s="137">
        <f t="shared" si="0"/>
        <v>36</v>
      </c>
    </row>
    <row r="16" spans="1:8" ht="45">
      <c r="A16" s="59" t="s">
        <v>46</v>
      </c>
      <c r="B16" s="31" t="s">
        <v>276</v>
      </c>
      <c r="C16" s="32" t="s">
        <v>47</v>
      </c>
      <c r="D16" s="34"/>
      <c r="E16" s="34"/>
      <c r="F16" s="140">
        <f>F17</f>
        <v>1018.98</v>
      </c>
      <c r="G16" s="139">
        <f>G17</f>
        <v>-190.4</v>
      </c>
      <c r="H16" s="137">
        <f t="shared" si="0"/>
        <v>828.58</v>
      </c>
    </row>
    <row r="17" spans="1:8" ht="22.5">
      <c r="A17" s="59" t="s">
        <v>138</v>
      </c>
      <c r="B17" s="31" t="s">
        <v>276</v>
      </c>
      <c r="C17" s="31" t="s">
        <v>47</v>
      </c>
      <c r="D17" s="31" t="s">
        <v>172</v>
      </c>
      <c r="E17" s="34"/>
      <c r="F17" s="138">
        <f>F18</f>
        <v>1018.98</v>
      </c>
      <c r="G17" s="139">
        <f>G18</f>
        <v>-190.4</v>
      </c>
      <c r="H17" s="137">
        <f t="shared" si="0"/>
        <v>828.58</v>
      </c>
    </row>
    <row r="18" spans="1:8" ht="14.25" customHeight="1">
      <c r="A18" s="80" t="s">
        <v>77</v>
      </c>
      <c r="B18" s="31" t="s">
        <v>276</v>
      </c>
      <c r="C18" s="31" t="s">
        <v>47</v>
      </c>
      <c r="D18" s="31" t="s">
        <v>174</v>
      </c>
      <c r="E18" s="31" t="s">
        <v>237</v>
      </c>
      <c r="F18" s="140">
        <v>1018.98</v>
      </c>
      <c r="G18" s="139">
        <v>-190.4</v>
      </c>
      <c r="H18" s="137">
        <f t="shared" si="0"/>
        <v>828.58</v>
      </c>
    </row>
    <row r="19" spans="1:8" ht="12" customHeight="1" hidden="1" thickBot="1">
      <c r="A19" s="46" t="s">
        <v>139</v>
      </c>
      <c r="B19" s="31" t="s">
        <v>276</v>
      </c>
      <c r="C19" s="31" t="s">
        <v>56</v>
      </c>
      <c r="D19" s="34"/>
      <c r="E19" s="34"/>
      <c r="F19" s="138">
        <f>F20</f>
        <v>0</v>
      </c>
      <c r="G19" s="139"/>
      <c r="H19" s="137">
        <f t="shared" si="0"/>
        <v>0</v>
      </c>
    </row>
    <row r="20" spans="1:8" ht="12.75" customHeight="1" hidden="1" thickBot="1">
      <c r="A20" s="46" t="s">
        <v>140</v>
      </c>
      <c r="B20" s="31" t="s">
        <v>276</v>
      </c>
      <c r="C20" s="31" t="s">
        <v>56</v>
      </c>
      <c r="D20" s="31" t="s">
        <v>172</v>
      </c>
      <c r="E20" s="34"/>
      <c r="F20" s="138">
        <f>F21</f>
        <v>0</v>
      </c>
      <c r="G20" s="139"/>
      <c r="H20" s="137">
        <f t="shared" si="0"/>
        <v>0</v>
      </c>
    </row>
    <row r="21" spans="1:8" ht="14.25" customHeight="1" hidden="1" thickBot="1">
      <c r="A21" s="52" t="s">
        <v>77</v>
      </c>
      <c r="B21" s="31" t="s">
        <v>276</v>
      </c>
      <c r="C21" s="31" t="s">
        <v>56</v>
      </c>
      <c r="D21" s="31" t="s">
        <v>174</v>
      </c>
      <c r="E21" s="31" t="s">
        <v>173</v>
      </c>
      <c r="F21" s="138"/>
      <c r="G21" s="139"/>
      <c r="H21" s="137">
        <f t="shared" si="0"/>
        <v>0</v>
      </c>
    </row>
    <row r="22" spans="1:8" ht="12" customHeight="1" hidden="1" thickBot="1">
      <c r="A22" s="46" t="s">
        <v>141</v>
      </c>
      <c r="B22" s="31" t="s">
        <v>276</v>
      </c>
      <c r="C22" s="31" t="s">
        <v>57</v>
      </c>
      <c r="D22" s="34"/>
      <c r="E22" s="34"/>
      <c r="F22" s="138"/>
      <c r="G22" s="139"/>
      <c r="H22" s="137">
        <f t="shared" si="0"/>
        <v>0</v>
      </c>
    </row>
    <row r="23" spans="1:8" ht="11.25" customHeight="1" hidden="1" thickBot="1">
      <c r="A23" s="46" t="s">
        <v>142</v>
      </c>
      <c r="B23" s="31" t="s">
        <v>276</v>
      </c>
      <c r="C23" s="31" t="s">
        <v>57</v>
      </c>
      <c r="D23" s="31" t="s">
        <v>99</v>
      </c>
      <c r="E23" s="34"/>
      <c r="F23" s="138"/>
      <c r="G23" s="139"/>
      <c r="H23" s="137">
        <f t="shared" si="0"/>
        <v>0</v>
      </c>
    </row>
    <row r="24" spans="1:8" ht="9.75" customHeight="1" hidden="1" thickBot="1">
      <c r="A24" s="52" t="s">
        <v>143</v>
      </c>
      <c r="B24" s="31" t="s">
        <v>276</v>
      </c>
      <c r="C24" s="31" t="s">
        <v>57</v>
      </c>
      <c r="D24" s="31" t="s">
        <v>99</v>
      </c>
      <c r="E24" s="31" t="s">
        <v>144</v>
      </c>
      <c r="F24" s="138"/>
      <c r="G24" s="139"/>
      <c r="H24" s="137">
        <f t="shared" si="0"/>
        <v>0</v>
      </c>
    </row>
    <row r="25" spans="1:8" ht="12" customHeight="1" hidden="1" thickBot="1">
      <c r="A25" s="46" t="s">
        <v>48</v>
      </c>
      <c r="B25" s="31" t="s">
        <v>276</v>
      </c>
      <c r="C25" s="31" t="s">
        <v>167</v>
      </c>
      <c r="D25" s="34"/>
      <c r="E25" s="34"/>
      <c r="F25" s="138">
        <f>F26</f>
        <v>0</v>
      </c>
      <c r="G25" s="139"/>
      <c r="H25" s="137">
        <f t="shared" si="0"/>
        <v>0</v>
      </c>
    </row>
    <row r="26" spans="1:8" ht="12" customHeight="1" hidden="1" thickBot="1">
      <c r="A26" s="46" t="s">
        <v>48</v>
      </c>
      <c r="B26" s="31" t="s">
        <v>276</v>
      </c>
      <c r="C26" s="31" t="s">
        <v>167</v>
      </c>
      <c r="D26" s="31" t="s">
        <v>129</v>
      </c>
      <c r="E26" s="34"/>
      <c r="F26" s="138">
        <f>F27</f>
        <v>0</v>
      </c>
      <c r="G26" s="139"/>
      <c r="H26" s="137">
        <f t="shared" si="0"/>
        <v>0</v>
      </c>
    </row>
    <row r="27" spans="1:8" ht="26.25" customHeight="1" hidden="1" thickBot="1">
      <c r="A27" s="52" t="s">
        <v>145</v>
      </c>
      <c r="B27" s="31" t="s">
        <v>276</v>
      </c>
      <c r="C27" s="31" t="s">
        <v>167</v>
      </c>
      <c r="D27" s="14" t="s">
        <v>175</v>
      </c>
      <c r="E27" s="14" t="s">
        <v>176</v>
      </c>
      <c r="F27" s="138"/>
      <c r="G27" s="139"/>
      <c r="H27" s="137">
        <f t="shared" si="0"/>
        <v>0</v>
      </c>
    </row>
    <row r="28" spans="1:8" ht="20.25" customHeight="1" hidden="1" thickBot="1">
      <c r="A28" s="46" t="s">
        <v>49</v>
      </c>
      <c r="B28" s="31" t="s">
        <v>276</v>
      </c>
      <c r="C28" s="31" t="s">
        <v>168</v>
      </c>
      <c r="D28" s="34"/>
      <c r="E28" s="34"/>
      <c r="F28" s="138">
        <f>F29+F31</f>
        <v>0</v>
      </c>
      <c r="G28" s="139"/>
      <c r="H28" s="137">
        <f t="shared" si="0"/>
        <v>0</v>
      </c>
    </row>
    <row r="29" spans="1:8" ht="20.25" customHeight="1" hidden="1" thickBot="1">
      <c r="A29" s="46" t="s">
        <v>142</v>
      </c>
      <c r="B29" s="31" t="s">
        <v>276</v>
      </c>
      <c r="C29" s="31" t="s">
        <v>168</v>
      </c>
      <c r="D29" s="34" t="s">
        <v>99</v>
      </c>
      <c r="E29" s="34"/>
      <c r="F29" s="138">
        <f>F30</f>
        <v>0</v>
      </c>
      <c r="G29" s="139"/>
      <c r="H29" s="137">
        <f t="shared" si="0"/>
        <v>0</v>
      </c>
    </row>
    <row r="30" spans="1:8" ht="15" customHeight="1" hidden="1" thickBot="1">
      <c r="A30" s="52" t="s">
        <v>146</v>
      </c>
      <c r="B30" s="31" t="s">
        <v>276</v>
      </c>
      <c r="C30" s="31" t="s">
        <v>168</v>
      </c>
      <c r="D30" s="14" t="s">
        <v>177</v>
      </c>
      <c r="E30" s="14" t="s">
        <v>173</v>
      </c>
      <c r="F30" s="138"/>
      <c r="G30" s="139"/>
      <c r="H30" s="137">
        <f t="shared" si="0"/>
        <v>0</v>
      </c>
    </row>
    <row r="31" spans="1:8" ht="17.25" customHeight="1" hidden="1" thickBot="1">
      <c r="A31" s="46" t="s">
        <v>81</v>
      </c>
      <c r="B31" s="31" t="s">
        <v>276</v>
      </c>
      <c r="C31" s="31" t="s">
        <v>168</v>
      </c>
      <c r="D31" s="31"/>
      <c r="E31" s="34"/>
      <c r="F31" s="138">
        <f>F33+F32+F40</f>
        <v>0</v>
      </c>
      <c r="G31" s="139"/>
      <c r="H31" s="137">
        <f t="shared" si="0"/>
        <v>0</v>
      </c>
    </row>
    <row r="32" spans="1:8" ht="12.75" customHeight="1" hidden="1" thickBot="1">
      <c r="A32" s="46" t="s">
        <v>76</v>
      </c>
      <c r="B32" s="31" t="s">
        <v>276</v>
      </c>
      <c r="C32" s="31" t="s">
        <v>168</v>
      </c>
      <c r="D32" s="31" t="s">
        <v>172</v>
      </c>
      <c r="E32" s="34"/>
      <c r="F32" s="138"/>
      <c r="G32" s="139"/>
      <c r="H32" s="137">
        <f t="shared" si="0"/>
        <v>0</v>
      </c>
    </row>
    <row r="33" spans="1:8" ht="13.5" customHeight="1" hidden="1" thickBot="1">
      <c r="A33" s="52" t="s">
        <v>179</v>
      </c>
      <c r="B33" s="31" t="s">
        <v>276</v>
      </c>
      <c r="C33" s="31" t="s">
        <v>168</v>
      </c>
      <c r="D33" s="14" t="s">
        <v>174</v>
      </c>
      <c r="E33" s="31" t="s">
        <v>173</v>
      </c>
      <c r="F33" s="138"/>
      <c r="G33" s="139"/>
      <c r="H33" s="137">
        <f t="shared" si="0"/>
        <v>0</v>
      </c>
    </row>
    <row r="34" spans="1:8" ht="9" customHeight="1" hidden="1" thickBot="1">
      <c r="A34" s="52"/>
      <c r="B34" s="31"/>
      <c r="C34" s="31"/>
      <c r="D34" s="14"/>
      <c r="E34" s="31"/>
      <c r="F34" s="138"/>
      <c r="G34" s="139"/>
      <c r="H34" s="137">
        <f t="shared" si="0"/>
        <v>0</v>
      </c>
    </row>
    <row r="35" spans="1:8" ht="9.75" customHeight="1" hidden="1" thickBot="1">
      <c r="A35" s="52"/>
      <c r="B35" s="31"/>
      <c r="C35" s="31"/>
      <c r="D35" s="14"/>
      <c r="E35" s="31"/>
      <c r="F35" s="138"/>
      <c r="G35" s="139"/>
      <c r="H35" s="137">
        <f t="shared" si="0"/>
        <v>0</v>
      </c>
    </row>
    <row r="36" spans="1:8" ht="9.75" customHeight="1" hidden="1" thickBot="1">
      <c r="A36" s="52"/>
      <c r="B36" s="31"/>
      <c r="C36" s="31"/>
      <c r="D36" s="14"/>
      <c r="E36" s="31"/>
      <c r="F36" s="138"/>
      <c r="G36" s="139"/>
      <c r="H36" s="137">
        <f t="shared" si="0"/>
        <v>0</v>
      </c>
    </row>
    <row r="37" spans="1:8" ht="11.25" customHeight="1" hidden="1" thickBot="1">
      <c r="A37" s="55" t="s">
        <v>108</v>
      </c>
      <c r="B37" s="31" t="s">
        <v>278</v>
      </c>
      <c r="C37" s="31"/>
      <c r="D37" s="14"/>
      <c r="E37" s="31"/>
      <c r="F37" s="136">
        <f>F38</f>
        <v>0</v>
      </c>
      <c r="G37" s="139"/>
      <c r="H37" s="137">
        <f t="shared" si="0"/>
        <v>0</v>
      </c>
    </row>
    <row r="38" spans="1:8" ht="12" customHeight="1" hidden="1" thickBot="1">
      <c r="A38" s="46" t="s">
        <v>81</v>
      </c>
      <c r="B38" s="31" t="s">
        <v>278</v>
      </c>
      <c r="C38" s="31" t="s">
        <v>47</v>
      </c>
      <c r="D38" s="14"/>
      <c r="E38" s="31"/>
      <c r="F38" s="138"/>
      <c r="G38" s="139"/>
      <c r="H38" s="137">
        <f t="shared" si="0"/>
        <v>0</v>
      </c>
    </row>
    <row r="39" spans="1:8" ht="12" customHeight="1" hidden="1" thickBot="1">
      <c r="A39" s="52" t="s">
        <v>147</v>
      </c>
      <c r="B39" s="31" t="s">
        <v>278</v>
      </c>
      <c r="C39" s="31" t="s">
        <v>47</v>
      </c>
      <c r="D39" s="14" t="s">
        <v>106</v>
      </c>
      <c r="E39" s="31" t="s">
        <v>110</v>
      </c>
      <c r="F39" s="138">
        <v>72.4</v>
      </c>
      <c r="G39" s="139"/>
      <c r="H39" s="137">
        <f t="shared" si="0"/>
        <v>72.4</v>
      </c>
    </row>
    <row r="40" spans="1:8" s="11" customFormat="1" ht="12" customHeight="1" hidden="1">
      <c r="A40" s="52" t="s">
        <v>109</v>
      </c>
      <c r="B40" s="31" t="s">
        <v>276</v>
      </c>
      <c r="C40" s="31" t="s">
        <v>168</v>
      </c>
      <c r="D40" s="14" t="s">
        <v>178</v>
      </c>
      <c r="E40" s="14" t="s">
        <v>75</v>
      </c>
      <c r="F40" s="141"/>
      <c r="G40" s="142"/>
      <c r="H40" s="137">
        <f t="shared" si="0"/>
        <v>0</v>
      </c>
    </row>
    <row r="41" spans="1:8" s="5" customFormat="1" ht="11.25" customHeight="1" hidden="1" thickBot="1">
      <c r="A41" s="55" t="s">
        <v>50</v>
      </c>
      <c r="B41" s="32" t="s">
        <v>47</v>
      </c>
      <c r="C41" s="33"/>
      <c r="D41" s="33"/>
      <c r="E41" s="33"/>
      <c r="F41" s="136">
        <f>F44+F46+F48</f>
        <v>0</v>
      </c>
      <c r="G41" s="137"/>
      <c r="H41" s="137">
        <f t="shared" si="0"/>
        <v>0</v>
      </c>
    </row>
    <row r="42" spans="1:8" ht="11.25" customHeight="1" hidden="1" thickBot="1">
      <c r="A42" s="46" t="s">
        <v>51</v>
      </c>
      <c r="B42" s="31" t="s">
        <v>47</v>
      </c>
      <c r="C42" s="31" t="s">
        <v>53</v>
      </c>
      <c r="D42" s="34"/>
      <c r="E42" s="34"/>
      <c r="F42" s="138">
        <f>F43</f>
        <v>0</v>
      </c>
      <c r="G42" s="139"/>
      <c r="H42" s="137">
        <f t="shared" si="0"/>
        <v>0</v>
      </c>
    </row>
    <row r="43" spans="1:8" ht="11.25" customHeight="1" hidden="1" thickBot="1">
      <c r="A43" s="46" t="s">
        <v>76</v>
      </c>
      <c r="B43" s="31" t="s">
        <v>47</v>
      </c>
      <c r="C43" s="31" t="s">
        <v>53</v>
      </c>
      <c r="D43" s="31" t="s">
        <v>172</v>
      </c>
      <c r="E43" s="34"/>
      <c r="F43" s="138">
        <f>F44</f>
        <v>0</v>
      </c>
      <c r="G43" s="139"/>
      <c r="H43" s="137">
        <f t="shared" si="0"/>
        <v>0</v>
      </c>
    </row>
    <row r="44" spans="1:8" ht="11.25" customHeight="1" hidden="1" thickBot="1">
      <c r="A44" s="52" t="s">
        <v>77</v>
      </c>
      <c r="B44" s="31" t="s">
        <v>47</v>
      </c>
      <c r="C44" s="31" t="s">
        <v>53</v>
      </c>
      <c r="D44" s="14" t="s">
        <v>174</v>
      </c>
      <c r="E44" s="14" t="s">
        <v>173</v>
      </c>
      <c r="F44" s="138"/>
      <c r="G44" s="139"/>
      <c r="H44" s="137">
        <f t="shared" si="0"/>
        <v>0</v>
      </c>
    </row>
    <row r="45" spans="1:8" ht="12" customHeight="1" hidden="1" thickBot="1">
      <c r="A45" s="46" t="s">
        <v>119</v>
      </c>
      <c r="B45" s="31" t="s">
        <v>47</v>
      </c>
      <c r="C45" s="31" t="s">
        <v>167</v>
      </c>
      <c r="D45" s="14"/>
      <c r="E45" s="14"/>
      <c r="F45" s="138"/>
      <c r="G45" s="139"/>
      <c r="H45" s="137">
        <f t="shared" si="0"/>
        <v>0</v>
      </c>
    </row>
    <row r="46" spans="1:8" ht="12" customHeight="1" hidden="1" thickBot="1">
      <c r="A46" s="52" t="s">
        <v>120</v>
      </c>
      <c r="B46" s="31" t="s">
        <v>47</v>
      </c>
      <c r="C46" s="31" t="s">
        <v>167</v>
      </c>
      <c r="D46" s="14" t="s">
        <v>121</v>
      </c>
      <c r="E46" s="14" t="s">
        <v>173</v>
      </c>
      <c r="F46" s="138"/>
      <c r="G46" s="139"/>
      <c r="H46" s="137">
        <f t="shared" si="0"/>
        <v>0</v>
      </c>
    </row>
    <row r="47" spans="1:8" ht="11.25" customHeight="1" hidden="1">
      <c r="A47" s="46" t="s">
        <v>180</v>
      </c>
      <c r="B47" s="31" t="s">
        <v>47</v>
      </c>
      <c r="C47" s="31" t="s">
        <v>167</v>
      </c>
      <c r="D47" s="14"/>
      <c r="E47" s="14"/>
      <c r="F47" s="138"/>
      <c r="G47" s="139"/>
      <c r="H47" s="137">
        <f t="shared" si="0"/>
        <v>0</v>
      </c>
    </row>
    <row r="48" spans="1:8" ht="10.5" customHeight="1" hidden="1">
      <c r="A48" s="52" t="s">
        <v>179</v>
      </c>
      <c r="B48" s="31" t="s">
        <v>47</v>
      </c>
      <c r="C48" s="31" t="s">
        <v>167</v>
      </c>
      <c r="D48" s="14" t="s">
        <v>181</v>
      </c>
      <c r="E48" s="14" t="s">
        <v>173</v>
      </c>
      <c r="F48" s="138"/>
      <c r="G48" s="139"/>
      <c r="H48" s="137">
        <f t="shared" si="0"/>
        <v>0</v>
      </c>
    </row>
    <row r="49" spans="1:8" ht="10.5" customHeight="1">
      <c r="A49" s="79" t="s">
        <v>362</v>
      </c>
      <c r="B49" s="14" t="s">
        <v>276</v>
      </c>
      <c r="C49" s="32" t="s">
        <v>57</v>
      </c>
      <c r="D49" s="14"/>
      <c r="E49" s="14"/>
      <c r="F49" s="141"/>
      <c r="G49" s="139"/>
      <c r="H49" s="137">
        <f t="shared" si="0"/>
        <v>0</v>
      </c>
    </row>
    <row r="50" spans="1:8" ht="10.5" customHeight="1">
      <c r="A50" s="79" t="s">
        <v>48</v>
      </c>
      <c r="B50" s="14" t="s">
        <v>276</v>
      </c>
      <c r="C50" s="32" t="s">
        <v>95</v>
      </c>
      <c r="D50" s="14" t="s">
        <v>381</v>
      </c>
      <c r="E50" s="14" t="s">
        <v>176</v>
      </c>
      <c r="F50" s="141">
        <v>20</v>
      </c>
      <c r="G50" s="139"/>
      <c r="H50" s="137">
        <f t="shared" si="0"/>
        <v>20</v>
      </c>
    </row>
    <row r="51" spans="1:8" ht="10.5" customHeight="1">
      <c r="A51" s="79" t="s">
        <v>49</v>
      </c>
      <c r="B51" s="14" t="s">
        <v>276</v>
      </c>
      <c r="C51" s="32" t="s">
        <v>363</v>
      </c>
      <c r="D51" s="14"/>
      <c r="E51" s="14"/>
      <c r="F51" s="141"/>
      <c r="G51" s="139"/>
      <c r="H51" s="137">
        <f t="shared" si="0"/>
        <v>0</v>
      </c>
    </row>
    <row r="52" spans="1:8" s="13" customFormat="1" ht="12">
      <c r="A52" s="82" t="s">
        <v>236</v>
      </c>
      <c r="B52" s="36" t="s">
        <v>58</v>
      </c>
      <c r="C52" s="36"/>
      <c r="D52" s="35"/>
      <c r="E52" s="36"/>
      <c r="F52" s="143">
        <f>F53</f>
        <v>59.1</v>
      </c>
      <c r="G52" s="144"/>
      <c r="H52" s="137">
        <f t="shared" si="0"/>
        <v>59.1</v>
      </c>
    </row>
    <row r="53" spans="1:8" s="13" customFormat="1" ht="12">
      <c r="A53" s="59" t="s">
        <v>115</v>
      </c>
      <c r="B53" s="39" t="s">
        <v>58</v>
      </c>
      <c r="C53" s="36" t="s">
        <v>278</v>
      </c>
      <c r="D53" s="47"/>
      <c r="E53" s="39"/>
      <c r="F53" s="145">
        <f>F54</f>
        <v>59.1</v>
      </c>
      <c r="G53" s="144"/>
      <c r="H53" s="137">
        <f t="shared" si="0"/>
        <v>59.1</v>
      </c>
    </row>
    <row r="54" spans="1:8" ht="33.75" customHeight="1">
      <c r="A54" s="61" t="s">
        <v>241</v>
      </c>
      <c r="B54" s="31" t="s">
        <v>58</v>
      </c>
      <c r="C54" s="31" t="s">
        <v>278</v>
      </c>
      <c r="D54" s="38" t="s">
        <v>221</v>
      </c>
      <c r="E54" s="31" t="s">
        <v>222</v>
      </c>
      <c r="F54" s="138">
        <v>59.1</v>
      </c>
      <c r="G54" s="139"/>
      <c r="H54" s="137">
        <f t="shared" si="0"/>
        <v>59.1</v>
      </c>
    </row>
    <row r="55" spans="1:8" ht="13.5" customHeight="1">
      <c r="A55" s="53" t="s">
        <v>377</v>
      </c>
      <c r="B55" s="32" t="s">
        <v>47</v>
      </c>
      <c r="C55" s="31"/>
      <c r="D55" s="38"/>
      <c r="E55" s="31"/>
      <c r="F55" s="138">
        <f>F56+F57+F58</f>
        <v>15.2</v>
      </c>
      <c r="G55" s="139">
        <f>G56+G57+G58+G60</f>
        <v>0</v>
      </c>
      <c r="H55" s="137">
        <f t="shared" si="0"/>
        <v>15.2</v>
      </c>
    </row>
    <row r="56" spans="1:8" ht="13.5" customHeight="1">
      <c r="A56" s="30" t="s">
        <v>275</v>
      </c>
      <c r="B56" s="28" t="s">
        <v>47</v>
      </c>
      <c r="C56" s="131" t="s">
        <v>276</v>
      </c>
      <c r="D56" s="38"/>
      <c r="E56" s="31"/>
      <c r="F56" s="138"/>
      <c r="G56" s="139"/>
      <c r="H56" s="137">
        <f t="shared" si="0"/>
        <v>0</v>
      </c>
    </row>
    <row r="57" spans="1:8" ht="13.5" customHeight="1">
      <c r="A57" s="30" t="s">
        <v>51</v>
      </c>
      <c r="B57" s="28" t="s">
        <v>47</v>
      </c>
      <c r="C57" s="131" t="s">
        <v>53</v>
      </c>
      <c r="D57" s="38"/>
      <c r="E57" s="31"/>
      <c r="F57" s="138"/>
      <c r="G57" s="139"/>
      <c r="H57" s="137">
        <f t="shared" si="0"/>
        <v>0</v>
      </c>
    </row>
    <row r="58" spans="1:8" ht="26.25" customHeight="1">
      <c r="A58" s="81" t="s">
        <v>120</v>
      </c>
      <c r="B58" s="50" t="s">
        <v>47</v>
      </c>
      <c r="C58" s="49" t="s">
        <v>167</v>
      </c>
      <c r="D58" s="38"/>
      <c r="E58" s="31"/>
      <c r="F58" s="138">
        <f>F60</f>
        <v>15.2</v>
      </c>
      <c r="G58" s="139">
        <f>G59</f>
        <v>0</v>
      </c>
      <c r="H58" s="137">
        <f t="shared" si="0"/>
        <v>15.2</v>
      </c>
    </row>
    <row r="59" spans="1:8" ht="24" customHeight="1">
      <c r="A59" s="81" t="s">
        <v>179</v>
      </c>
      <c r="B59" s="50" t="s">
        <v>47</v>
      </c>
      <c r="C59" s="48" t="s">
        <v>167</v>
      </c>
      <c r="D59" s="38" t="s">
        <v>121</v>
      </c>
      <c r="E59" s="31" t="s">
        <v>237</v>
      </c>
      <c r="F59" s="138"/>
      <c r="G59" s="139"/>
      <c r="H59" s="137">
        <f t="shared" si="0"/>
        <v>0</v>
      </c>
    </row>
    <row r="60" spans="1:8" ht="24.75" customHeight="1">
      <c r="A60" s="81" t="s">
        <v>365</v>
      </c>
      <c r="B60" s="50" t="s">
        <v>47</v>
      </c>
      <c r="C60" s="48" t="s">
        <v>167</v>
      </c>
      <c r="D60" s="38"/>
      <c r="E60" s="31"/>
      <c r="F60" s="138">
        <v>15.2</v>
      </c>
      <c r="G60" s="139">
        <f>G61</f>
        <v>0</v>
      </c>
      <c r="H60" s="137">
        <f t="shared" si="0"/>
        <v>15.2</v>
      </c>
    </row>
    <row r="61" spans="1:8" ht="20.25" customHeight="1">
      <c r="A61" s="81" t="s">
        <v>179</v>
      </c>
      <c r="B61" s="50" t="s">
        <v>47</v>
      </c>
      <c r="C61" s="48" t="s">
        <v>167</v>
      </c>
      <c r="D61" s="38" t="s">
        <v>366</v>
      </c>
      <c r="E61" s="31" t="s">
        <v>176</v>
      </c>
      <c r="F61" s="138">
        <v>15.2</v>
      </c>
      <c r="G61" s="139">
        <v>0</v>
      </c>
      <c r="H61" s="137">
        <f t="shared" si="0"/>
        <v>15.2</v>
      </c>
    </row>
    <row r="62" spans="1:8" s="5" customFormat="1" ht="26.25" customHeight="1">
      <c r="A62" s="83" t="s">
        <v>378</v>
      </c>
      <c r="B62" s="32" t="s">
        <v>53</v>
      </c>
      <c r="C62" s="33"/>
      <c r="D62" s="33"/>
      <c r="E62" s="33"/>
      <c r="F62" s="136">
        <f>F63+F68+F70</f>
        <v>521.947</v>
      </c>
      <c r="G62" s="136">
        <f>G63+G68+G70</f>
        <v>-125</v>
      </c>
      <c r="H62" s="137">
        <f t="shared" si="0"/>
        <v>396.947</v>
      </c>
    </row>
    <row r="63" spans="1:8" ht="12.75" customHeight="1">
      <c r="A63" s="59" t="s">
        <v>54</v>
      </c>
      <c r="B63" s="31" t="s">
        <v>53</v>
      </c>
      <c r="C63" s="32" t="s">
        <v>276</v>
      </c>
      <c r="D63" s="34"/>
      <c r="E63" s="34"/>
      <c r="F63" s="141">
        <f>F65+F66+F67</f>
        <v>34.467</v>
      </c>
      <c r="G63" s="168">
        <f>G65+G66+G67</f>
        <v>0</v>
      </c>
      <c r="H63" s="137">
        <f t="shared" si="0"/>
        <v>34.467</v>
      </c>
    </row>
    <row r="64" spans="1:8" ht="23.25" customHeight="1" hidden="1" thickBot="1">
      <c r="A64" s="59" t="s">
        <v>250</v>
      </c>
      <c r="B64" s="31" t="s">
        <v>53</v>
      </c>
      <c r="C64" s="31" t="s">
        <v>276</v>
      </c>
      <c r="D64" s="31" t="s">
        <v>251</v>
      </c>
      <c r="E64" s="34"/>
      <c r="F64" s="138"/>
      <c r="G64" s="139"/>
      <c r="H64" s="137">
        <f t="shared" si="0"/>
        <v>0</v>
      </c>
    </row>
    <row r="65" spans="1:8" ht="18.75" customHeight="1">
      <c r="A65" s="59" t="s">
        <v>367</v>
      </c>
      <c r="B65" s="31" t="s">
        <v>53</v>
      </c>
      <c r="C65" s="31" t="s">
        <v>276</v>
      </c>
      <c r="D65" s="31" t="s">
        <v>368</v>
      </c>
      <c r="E65" s="34" t="s">
        <v>237</v>
      </c>
      <c r="F65" s="138">
        <v>30.867</v>
      </c>
      <c r="G65" s="168">
        <v>0</v>
      </c>
      <c r="H65" s="137">
        <f t="shared" si="0"/>
        <v>30.867</v>
      </c>
    </row>
    <row r="66" spans="1:8" ht="17.25" customHeight="1">
      <c r="A66" s="59" t="s">
        <v>228</v>
      </c>
      <c r="B66" s="31" t="s">
        <v>53</v>
      </c>
      <c r="C66" s="31" t="s">
        <v>276</v>
      </c>
      <c r="D66" s="31" t="s">
        <v>229</v>
      </c>
      <c r="E66" s="34" t="s">
        <v>237</v>
      </c>
      <c r="F66" s="138">
        <v>3.6</v>
      </c>
      <c r="G66" s="139"/>
      <c r="H66" s="137">
        <f t="shared" si="0"/>
        <v>3.6</v>
      </c>
    </row>
    <row r="67" spans="1:8" ht="33.75" customHeight="1">
      <c r="A67" s="80" t="s">
        <v>256</v>
      </c>
      <c r="B67" s="31" t="s">
        <v>53</v>
      </c>
      <c r="C67" s="14" t="s">
        <v>276</v>
      </c>
      <c r="D67" s="14" t="s">
        <v>255</v>
      </c>
      <c r="E67" s="14" t="s">
        <v>237</v>
      </c>
      <c r="F67" s="138"/>
      <c r="G67" s="139"/>
      <c r="H67" s="137">
        <f t="shared" si="0"/>
        <v>0</v>
      </c>
    </row>
    <row r="68" spans="1:8" ht="11.25">
      <c r="A68" s="59" t="s">
        <v>234</v>
      </c>
      <c r="B68" s="31" t="s">
        <v>53</v>
      </c>
      <c r="C68" s="32" t="s">
        <v>58</v>
      </c>
      <c r="D68" s="31"/>
      <c r="E68" s="31"/>
      <c r="F68" s="138"/>
      <c r="G68" s="139"/>
      <c r="H68" s="137">
        <f t="shared" si="0"/>
        <v>0</v>
      </c>
    </row>
    <row r="69" spans="1:8" ht="20.25" customHeight="1">
      <c r="A69" s="80" t="s">
        <v>185</v>
      </c>
      <c r="B69" s="31" t="s">
        <v>53</v>
      </c>
      <c r="C69" s="14" t="s">
        <v>58</v>
      </c>
      <c r="D69" s="34" t="s">
        <v>186</v>
      </c>
      <c r="E69" s="34" t="s">
        <v>237</v>
      </c>
      <c r="F69" s="138"/>
      <c r="G69" s="139"/>
      <c r="H69" s="137">
        <f t="shared" si="0"/>
        <v>0</v>
      </c>
    </row>
    <row r="70" spans="1:8" ht="17.25" customHeight="1">
      <c r="A70" s="59" t="s">
        <v>182</v>
      </c>
      <c r="B70" s="31" t="s">
        <v>53</v>
      </c>
      <c r="C70" s="32" t="s">
        <v>278</v>
      </c>
      <c r="D70" s="34"/>
      <c r="E70" s="34"/>
      <c r="F70" s="141">
        <f>F71+F72+F73+F74+F75</f>
        <v>487.48</v>
      </c>
      <c r="G70" s="141">
        <f>G71+G72+G73+G74+G75</f>
        <v>-125</v>
      </c>
      <c r="H70" s="137">
        <f t="shared" si="0"/>
        <v>362.48</v>
      </c>
    </row>
    <row r="71" spans="1:8" ht="12.75" customHeight="1">
      <c r="A71" s="80" t="s">
        <v>232</v>
      </c>
      <c r="B71" s="31" t="s">
        <v>53</v>
      </c>
      <c r="C71" s="31" t="s">
        <v>278</v>
      </c>
      <c r="D71" s="31" t="s">
        <v>233</v>
      </c>
      <c r="E71" s="31" t="s">
        <v>237</v>
      </c>
      <c r="F71" s="138">
        <v>38.98</v>
      </c>
      <c r="G71" s="139">
        <v>0</v>
      </c>
      <c r="H71" s="137">
        <f t="shared" si="0"/>
        <v>38.98</v>
      </c>
    </row>
    <row r="72" spans="1:8" ht="38.25" customHeight="1">
      <c r="A72" s="80" t="s">
        <v>375</v>
      </c>
      <c r="B72" s="31" t="s">
        <v>53</v>
      </c>
      <c r="C72" s="14" t="s">
        <v>278</v>
      </c>
      <c r="D72" s="14" t="s">
        <v>183</v>
      </c>
      <c r="E72" s="31" t="s">
        <v>237</v>
      </c>
      <c r="F72" s="138">
        <v>100</v>
      </c>
      <c r="G72" s="139">
        <v>15</v>
      </c>
      <c r="H72" s="137">
        <f t="shared" si="0"/>
        <v>115</v>
      </c>
    </row>
    <row r="73" spans="1:8" ht="20.25" customHeight="1">
      <c r="A73" s="80" t="s">
        <v>369</v>
      </c>
      <c r="B73" s="31" t="s">
        <v>53</v>
      </c>
      <c r="C73" s="14" t="s">
        <v>278</v>
      </c>
      <c r="D73" s="14" t="s">
        <v>370</v>
      </c>
      <c r="E73" s="31" t="s">
        <v>237</v>
      </c>
      <c r="F73" s="138">
        <v>5</v>
      </c>
      <c r="G73" s="139"/>
      <c r="H73" s="137">
        <f t="shared" si="0"/>
        <v>5</v>
      </c>
    </row>
    <row r="74" spans="1:8" ht="27.75" customHeight="1">
      <c r="A74" s="80" t="s">
        <v>371</v>
      </c>
      <c r="B74" s="31" t="s">
        <v>53</v>
      </c>
      <c r="C74" s="14" t="s">
        <v>278</v>
      </c>
      <c r="D74" s="14" t="s">
        <v>231</v>
      </c>
      <c r="E74" s="31" t="s">
        <v>237</v>
      </c>
      <c r="F74" s="138">
        <v>243.5</v>
      </c>
      <c r="G74" s="139">
        <v>-40</v>
      </c>
      <c r="H74" s="137">
        <f aca="true" t="shared" si="1" ref="H74:H140">F74+G74</f>
        <v>203.5</v>
      </c>
    </row>
    <row r="75" spans="1:8" ht="27.75" customHeight="1">
      <c r="A75" s="156" t="s">
        <v>28</v>
      </c>
      <c r="B75" s="31" t="s">
        <v>53</v>
      </c>
      <c r="C75" s="14" t="s">
        <v>278</v>
      </c>
      <c r="D75" s="14" t="s">
        <v>27</v>
      </c>
      <c r="E75" s="34" t="s">
        <v>237</v>
      </c>
      <c r="F75" s="138">
        <v>100</v>
      </c>
      <c r="G75" s="139">
        <v>-100</v>
      </c>
      <c r="H75" s="137">
        <f t="shared" si="1"/>
        <v>0</v>
      </c>
    </row>
    <row r="76" spans="1:8" s="5" customFormat="1" ht="25.5">
      <c r="A76" s="55" t="s">
        <v>382</v>
      </c>
      <c r="B76" s="32" t="s">
        <v>60</v>
      </c>
      <c r="C76" s="33"/>
      <c r="D76" s="33"/>
      <c r="E76" s="33"/>
      <c r="F76" s="136">
        <f>F77+F86+F90</f>
        <v>745.28</v>
      </c>
      <c r="G76" s="137">
        <f>G77</f>
        <v>-199</v>
      </c>
      <c r="H76" s="137">
        <f t="shared" si="1"/>
        <v>546.28</v>
      </c>
    </row>
    <row r="77" spans="1:8" ht="11.25">
      <c r="A77" s="59" t="s">
        <v>61</v>
      </c>
      <c r="B77" s="14" t="s">
        <v>60</v>
      </c>
      <c r="C77" s="32" t="s">
        <v>276</v>
      </c>
      <c r="D77" s="34"/>
      <c r="E77" s="34"/>
      <c r="F77" s="141">
        <f>F78+F80+F84+F82</f>
        <v>745.28</v>
      </c>
      <c r="G77" s="139">
        <f>G78</f>
        <v>-199</v>
      </c>
      <c r="H77" s="137">
        <f t="shared" si="1"/>
        <v>546.28</v>
      </c>
    </row>
    <row r="78" spans="1:8" ht="22.5">
      <c r="A78" s="59" t="s">
        <v>89</v>
      </c>
      <c r="B78" s="31" t="s">
        <v>60</v>
      </c>
      <c r="C78" s="31" t="s">
        <v>276</v>
      </c>
      <c r="D78" s="31">
        <v>4400000</v>
      </c>
      <c r="E78" s="34"/>
      <c r="F78" s="138">
        <f>F79</f>
        <v>745.28</v>
      </c>
      <c r="G78" s="139">
        <f>G79</f>
        <v>-199</v>
      </c>
      <c r="H78" s="137">
        <f t="shared" si="1"/>
        <v>546.28</v>
      </c>
    </row>
    <row r="79" spans="1:8" ht="22.5" customHeight="1">
      <c r="A79" s="80" t="s">
        <v>188</v>
      </c>
      <c r="B79" s="31" t="s">
        <v>60</v>
      </c>
      <c r="C79" s="31" t="s">
        <v>276</v>
      </c>
      <c r="D79" s="14" t="s">
        <v>189</v>
      </c>
      <c r="E79" s="31" t="s">
        <v>75</v>
      </c>
      <c r="F79" s="138">
        <v>745.28</v>
      </c>
      <c r="G79" s="139">
        <v>-199</v>
      </c>
      <c r="H79" s="137">
        <f t="shared" si="1"/>
        <v>546.28</v>
      </c>
    </row>
    <row r="80" spans="1:8" ht="11.25" hidden="1">
      <c r="A80" s="46" t="s">
        <v>90</v>
      </c>
      <c r="B80" s="31" t="s">
        <v>60</v>
      </c>
      <c r="C80" s="31" t="s">
        <v>276</v>
      </c>
      <c r="D80" s="31">
        <v>4420000</v>
      </c>
      <c r="E80" s="34"/>
      <c r="F80" s="138">
        <f>F81</f>
        <v>0</v>
      </c>
      <c r="G80" s="139"/>
      <c r="H80" s="137">
        <f t="shared" si="1"/>
        <v>0</v>
      </c>
    </row>
    <row r="81" spans="1:8" ht="11.25" hidden="1">
      <c r="A81" s="52" t="s">
        <v>188</v>
      </c>
      <c r="B81" s="31" t="s">
        <v>60</v>
      </c>
      <c r="C81" s="14" t="s">
        <v>276</v>
      </c>
      <c r="D81" s="14" t="s">
        <v>190</v>
      </c>
      <c r="E81" s="31" t="s">
        <v>75</v>
      </c>
      <c r="F81" s="138"/>
      <c r="G81" s="139"/>
      <c r="H81" s="137">
        <f t="shared" si="1"/>
        <v>0</v>
      </c>
    </row>
    <row r="82" spans="1:8" ht="22.5" hidden="1">
      <c r="A82" s="46" t="s">
        <v>191</v>
      </c>
      <c r="B82" s="31" t="s">
        <v>60</v>
      </c>
      <c r="C82" s="14" t="s">
        <v>276</v>
      </c>
      <c r="D82" s="14" t="s">
        <v>192</v>
      </c>
      <c r="E82" s="31"/>
      <c r="F82" s="138">
        <f>F83</f>
        <v>0</v>
      </c>
      <c r="G82" s="139"/>
      <c r="H82" s="137">
        <f t="shared" si="1"/>
        <v>0</v>
      </c>
    </row>
    <row r="83" spans="1:8" ht="22.5" hidden="1">
      <c r="A83" s="52" t="s">
        <v>193</v>
      </c>
      <c r="B83" s="31" t="s">
        <v>60</v>
      </c>
      <c r="C83" s="14" t="s">
        <v>276</v>
      </c>
      <c r="D83" s="14" t="s">
        <v>194</v>
      </c>
      <c r="E83" s="31" t="s">
        <v>75</v>
      </c>
      <c r="F83" s="138"/>
      <c r="G83" s="139"/>
      <c r="H83" s="137">
        <f t="shared" si="1"/>
        <v>0</v>
      </c>
    </row>
    <row r="84" spans="1:8" ht="33.75" hidden="1">
      <c r="A84" s="46" t="s">
        <v>131</v>
      </c>
      <c r="B84" s="31" t="s">
        <v>60</v>
      </c>
      <c r="C84" s="31" t="s">
        <v>56</v>
      </c>
      <c r="D84" s="31" t="s">
        <v>84</v>
      </c>
      <c r="E84" s="34"/>
      <c r="F84" s="138">
        <f>F85</f>
        <v>0</v>
      </c>
      <c r="G84" s="139"/>
      <c r="H84" s="137">
        <f t="shared" si="1"/>
        <v>0</v>
      </c>
    </row>
    <row r="85" spans="1:8" ht="11.25" hidden="1">
      <c r="A85" s="52" t="s">
        <v>188</v>
      </c>
      <c r="B85" s="31" t="s">
        <v>60</v>
      </c>
      <c r="C85" s="31" t="s">
        <v>56</v>
      </c>
      <c r="D85" s="31" t="s">
        <v>196</v>
      </c>
      <c r="E85" s="14" t="s">
        <v>75</v>
      </c>
      <c r="F85" s="138"/>
      <c r="G85" s="139"/>
      <c r="H85" s="137">
        <f t="shared" si="1"/>
        <v>0</v>
      </c>
    </row>
    <row r="86" spans="1:8" ht="11.25" hidden="1">
      <c r="A86" s="46" t="s">
        <v>62</v>
      </c>
      <c r="B86" s="31" t="s">
        <v>60</v>
      </c>
      <c r="C86" s="31" t="s">
        <v>278</v>
      </c>
      <c r="D86" s="34"/>
      <c r="E86" s="34"/>
      <c r="F86" s="138">
        <f>F87</f>
        <v>0</v>
      </c>
      <c r="G86" s="139"/>
      <c r="H86" s="137">
        <f t="shared" si="1"/>
        <v>0</v>
      </c>
    </row>
    <row r="87" spans="1:8" ht="11.25" hidden="1">
      <c r="A87" s="46" t="s">
        <v>132</v>
      </c>
      <c r="B87" s="31" t="s">
        <v>60</v>
      </c>
      <c r="C87" s="31" t="s">
        <v>278</v>
      </c>
      <c r="D87" s="31">
        <v>4530000</v>
      </c>
      <c r="E87" s="34"/>
      <c r="F87" s="138">
        <f>F88</f>
        <v>0</v>
      </c>
      <c r="G87" s="139"/>
      <c r="H87" s="137">
        <f t="shared" si="1"/>
        <v>0</v>
      </c>
    </row>
    <row r="88" spans="1:8" ht="22.5" hidden="1">
      <c r="A88" s="52" t="s">
        <v>103</v>
      </c>
      <c r="B88" s="31" t="s">
        <v>60</v>
      </c>
      <c r="C88" s="31" t="s">
        <v>278</v>
      </c>
      <c r="D88" s="14" t="s">
        <v>195</v>
      </c>
      <c r="E88" s="14" t="s">
        <v>184</v>
      </c>
      <c r="F88" s="138"/>
      <c r="G88" s="139"/>
      <c r="H88" s="137">
        <f t="shared" si="1"/>
        <v>0</v>
      </c>
    </row>
    <row r="89" spans="1:8" ht="22.5" hidden="1">
      <c r="A89" s="52" t="s">
        <v>258</v>
      </c>
      <c r="B89" s="31" t="s">
        <v>60</v>
      </c>
      <c r="C89" s="14" t="s">
        <v>47</v>
      </c>
      <c r="D89" s="31">
        <v>8030000</v>
      </c>
      <c r="E89" s="14">
        <v>453</v>
      </c>
      <c r="F89" s="138"/>
      <c r="G89" s="139"/>
      <c r="H89" s="137">
        <f t="shared" si="1"/>
        <v>0</v>
      </c>
    </row>
    <row r="90" spans="1:8" ht="22.5" hidden="1">
      <c r="A90" s="46" t="s">
        <v>63</v>
      </c>
      <c r="B90" s="31" t="s">
        <v>60</v>
      </c>
      <c r="C90" s="31" t="s">
        <v>56</v>
      </c>
      <c r="D90" s="34"/>
      <c r="E90" s="34"/>
      <c r="F90" s="138">
        <f>F91</f>
        <v>0</v>
      </c>
      <c r="G90" s="139"/>
      <c r="H90" s="137">
        <f t="shared" si="1"/>
        <v>0</v>
      </c>
    </row>
    <row r="91" spans="1:8" ht="16.5" customHeight="1" hidden="1">
      <c r="A91" s="46" t="s">
        <v>76</v>
      </c>
      <c r="B91" s="31" t="s">
        <v>60</v>
      </c>
      <c r="C91" s="31" t="s">
        <v>56</v>
      </c>
      <c r="D91" s="31" t="s">
        <v>172</v>
      </c>
      <c r="E91" s="34"/>
      <c r="F91" s="138">
        <f>F92</f>
        <v>0</v>
      </c>
      <c r="G91" s="139"/>
      <c r="H91" s="137">
        <f t="shared" si="1"/>
        <v>0</v>
      </c>
    </row>
    <row r="92" spans="1:8" ht="16.5" customHeight="1" hidden="1">
      <c r="A92" s="52" t="s">
        <v>77</v>
      </c>
      <c r="B92" s="31" t="s">
        <v>60</v>
      </c>
      <c r="C92" s="31" t="s">
        <v>56</v>
      </c>
      <c r="D92" s="14" t="s">
        <v>174</v>
      </c>
      <c r="E92" s="14" t="s">
        <v>173</v>
      </c>
      <c r="F92" s="138"/>
      <c r="G92" s="139"/>
      <c r="H92" s="137">
        <f t="shared" si="1"/>
        <v>0</v>
      </c>
    </row>
    <row r="93" spans="1:8" ht="34.5" customHeight="1">
      <c r="A93" s="52" t="s">
        <v>37</v>
      </c>
      <c r="B93" s="31" t="s">
        <v>60</v>
      </c>
      <c r="C93" s="31" t="s">
        <v>276</v>
      </c>
      <c r="D93" s="14" t="s">
        <v>189</v>
      </c>
      <c r="E93" s="31" t="s">
        <v>39</v>
      </c>
      <c r="F93" s="138"/>
      <c r="G93" s="139"/>
      <c r="H93" s="137"/>
    </row>
    <row r="94" spans="1:8" ht="17.25" customHeight="1">
      <c r="A94" s="52" t="s">
        <v>38</v>
      </c>
      <c r="B94" s="31" t="s">
        <v>60</v>
      </c>
      <c r="C94" s="31" t="s">
        <v>276</v>
      </c>
      <c r="D94" s="14" t="s">
        <v>189</v>
      </c>
      <c r="E94" s="31" t="s">
        <v>40</v>
      </c>
      <c r="F94" s="138"/>
      <c r="G94" s="139"/>
      <c r="H94" s="137"/>
    </row>
    <row r="95" spans="1:8" s="5" customFormat="1" ht="16.5" customHeight="1">
      <c r="A95" s="55" t="s">
        <v>380</v>
      </c>
      <c r="B95" s="32" t="s">
        <v>64</v>
      </c>
      <c r="C95" s="33"/>
      <c r="D95" s="33"/>
      <c r="E95" s="33"/>
      <c r="F95" s="136"/>
      <c r="G95" s="137"/>
      <c r="H95" s="137">
        <f t="shared" si="1"/>
        <v>0</v>
      </c>
    </row>
    <row r="96" spans="1:8" ht="11.25" hidden="1">
      <c r="A96" s="46" t="s">
        <v>169</v>
      </c>
      <c r="B96" s="31" t="s">
        <v>64</v>
      </c>
      <c r="C96" s="31" t="s">
        <v>276</v>
      </c>
      <c r="D96" s="14"/>
      <c r="E96" s="31"/>
      <c r="F96" s="138"/>
      <c r="G96" s="139"/>
      <c r="H96" s="137">
        <f t="shared" si="1"/>
        <v>0</v>
      </c>
    </row>
    <row r="97" spans="1:8" ht="22.5" hidden="1">
      <c r="A97" s="46" t="s">
        <v>86</v>
      </c>
      <c r="B97" s="31" t="s">
        <v>64</v>
      </c>
      <c r="C97" s="31" t="s">
        <v>276</v>
      </c>
      <c r="D97" s="31">
        <v>4700000</v>
      </c>
      <c r="E97" s="34"/>
      <c r="F97" s="138">
        <f>F98</f>
        <v>0</v>
      </c>
      <c r="G97" s="139"/>
      <c r="H97" s="137">
        <f t="shared" si="1"/>
        <v>0</v>
      </c>
    </row>
    <row r="98" spans="1:8" ht="11.25" hidden="1">
      <c r="A98" s="52" t="s">
        <v>188</v>
      </c>
      <c r="B98" s="31" t="s">
        <v>64</v>
      </c>
      <c r="C98" s="14" t="s">
        <v>276</v>
      </c>
      <c r="D98" s="14" t="s">
        <v>198</v>
      </c>
      <c r="E98" s="31" t="s">
        <v>75</v>
      </c>
      <c r="F98" s="138"/>
      <c r="G98" s="139"/>
      <c r="H98" s="137">
        <f t="shared" si="1"/>
        <v>0</v>
      </c>
    </row>
    <row r="99" spans="1:8" ht="11.25" hidden="1">
      <c r="A99" s="46" t="s">
        <v>170</v>
      </c>
      <c r="B99" s="31" t="s">
        <v>64</v>
      </c>
      <c r="C99" s="31" t="s">
        <v>58</v>
      </c>
      <c r="D99" s="31"/>
      <c r="E99" s="31"/>
      <c r="F99" s="138"/>
      <c r="G99" s="139"/>
      <c r="H99" s="137">
        <f t="shared" si="1"/>
        <v>0</v>
      </c>
    </row>
    <row r="100" spans="1:8" ht="11.25" hidden="1">
      <c r="A100" s="46" t="s">
        <v>87</v>
      </c>
      <c r="B100" s="31" t="s">
        <v>64</v>
      </c>
      <c r="C100" s="31" t="s">
        <v>58</v>
      </c>
      <c r="D100" s="31">
        <v>4710000</v>
      </c>
      <c r="E100" s="34"/>
      <c r="F100" s="138">
        <f>F101</f>
        <v>0</v>
      </c>
      <c r="G100" s="139"/>
      <c r="H100" s="137">
        <f t="shared" si="1"/>
        <v>0</v>
      </c>
    </row>
    <row r="101" spans="1:8" ht="11.25" hidden="1">
      <c r="A101" s="52" t="s">
        <v>188</v>
      </c>
      <c r="B101" s="31" t="s">
        <v>64</v>
      </c>
      <c r="C101" s="14" t="s">
        <v>58</v>
      </c>
      <c r="D101" s="14" t="s">
        <v>199</v>
      </c>
      <c r="E101" s="31" t="s">
        <v>75</v>
      </c>
      <c r="F101" s="138"/>
      <c r="G101" s="139"/>
      <c r="H101" s="137">
        <f t="shared" si="1"/>
        <v>0</v>
      </c>
    </row>
    <row r="102" spans="1:8" ht="11.25" hidden="1">
      <c r="A102" s="46" t="s">
        <v>261</v>
      </c>
      <c r="B102" s="31" t="s">
        <v>64</v>
      </c>
      <c r="C102" s="14" t="s">
        <v>58</v>
      </c>
      <c r="D102" s="14" t="s">
        <v>88</v>
      </c>
      <c r="E102" s="34"/>
      <c r="F102" s="138">
        <f>F103</f>
        <v>0</v>
      </c>
      <c r="G102" s="139"/>
      <c r="H102" s="137">
        <f t="shared" si="1"/>
        <v>0</v>
      </c>
    </row>
    <row r="103" spans="1:8" ht="11.25" hidden="1">
      <c r="A103" s="52" t="s">
        <v>188</v>
      </c>
      <c r="B103" s="31" t="s">
        <v>64</v>
      </c>
      <c r="C103" s="14" t="s">
        <v>58</v>
      </c>
      <c r="D103" s="14" t="s">
        <v>197</v>
      </c>
      <c r="E103" s="14" t="s">
        <v>75</v>
      </c>
      <c r="F103" s="138"/>
      <c r="G103" s="139"/>
      <c r="H103" s="137">
        <f t="shared" si="1"/>
        <v>0</v>
      </c>
    </row>
    <row r="104" spans="1:8" ht="33.75" hidden="1">
      <c r="A104" s="62" t="s">
        <v>117</v>
      </c>
      <c r="B104" s="41" t="s">
        <v>64</v>
      </c>
      <c r="C104" s="41" t="s">
        <v>58</v>
      </c>
      <c r="D104" s="41" t="s">
        <v>200</v>
      </c>
      <c r="E104" s="41" t="s">
        <v>75</v>
      </c>
      <c r="F104" s="140"/>
      <c r="G104" s="139"/>
      <c r="H104" s="137">
        <f t="shared" si="1"/>
        <v>0</v>
      </c>
    </row>
    <row r="105" spans="1:8" ht="11.25" hidden="1">
      <c r="A105" s="56" t="s">
        <v>171</v>
      </c>
      <c r="B105" s="34" t="s">
        <v>64</v>
      </c>
      <c r="C105" s="34" t="s">
        <v>47</v>
      </c>
      <c r="D105" s="34"/>
      <c r="E105" s="34"/>
      <c r="F105" s="146">
        <f>F106</f>
        <v>0</v>
      </c>
      <c r="G105" s="139"/>
      <c r="H105" s="137">
        <f t="shared" si="1"/>
        <v>0</v>
      </c>
    </row>
    <row r="106" spans="1:8" ht="22.5" hidden="1">
      <c r="A106" s="46" t="s">
        <v>86</v>
      </c>
      <c r="B106" s="41" t="s">
        <v>64</v>
      </c>
      <c r="C106" s="41" t="s">
        <v>47</v>
      </c>
      <c r="D106" s="41" t="s">
        <v>201</v>
      </c>
      <c r="E106" s="41"/>
      <c r="F106" s="140">
        <f>F107</f>
        <v>0</v>
      </c>
      <c r="G106" s="139"/>
      <c r="H106" s="137">
        <f t="shared" si="1"/>
        <v>0</v>
      </c>
    </row>
    <row r="107" spans="1:8" ht="11.25" hidden="1">
      <c r="A107" s="52" t="s">
        <v>188</v>
      </c>
      <c r="B107" s="41" t="s">
        <v>64</v>
      </c>
      <c r="C107" s="41" t="s">
        <v>47</v>
      </c>
      <c r="D107" s="41" t="s">
        <v>198</v>
      </c>
      <c r="E107" s="41" t="s">
        <v>75</v>
      </c>
      <c r="F107" s="140"/>
      <c r="G107" s="139"/>
      <c r="H107" s="137">
        <f t="shared" si="1"/>
        <v>0</v>
      </c>
    </row>
    <row r="108" spans="1:8" s="8" customFormat="1" ht="22.5" hidden="1">
      <c r="A108" s="46" t="s">
        <v>203</v>
      </c>
      <c r="B108" s="14" t="s">
        <v>64</v>
      </c>
      <c r="C108" s="14" t="s">
        <v>82</v>
      </c>
      <c r="D108" s="14"/>
      <c r="E108" s="14"/>
      <c r="F108" s="141">
        <f>F109</f>
        <v>0</v>
      </c>
      <c r="G108" s="147"/>
      <c r="H108" s="137">
        <f t="shared" si="1"/>
        <v>0</v>
      </c>
    </row>
    <row r="109" spans="1:8" s="8" customFormat="1" ht="33.75" hidden="1">
      <c r="A109" s="52" t="s">
        <v>131</v>
      </c>
      <c r="B109" s="14" t="s">
        <v>64</v>
      </c>
      <c r="C109" s="14" t="s">
        <v>82</v>
      </c>
      <c r="D109" s="14" t="s">
        <v>196</v>
      </c>
      <c r="E109" s="14" t="s">
        <v>75</v>
      </c>
      <c r="F109" s="141"/>
      <c r="G109" s="147"/>
      <c r="H109" s="137">
        <f t="shared" si="1"/>
        <v>0</v>
      </c>
    </row>
    <row r="110" spans="1:8" s="5" customFormat="1" ht="18.75" customHeight="1">
      <c r="A110" s="83" t="s">
        <v>166</v>
      </c>
      <c r="B110" s="32">
        <v>10</v>
      </c>
      <c r="C110" s="33"/>
      <c r="D110" s="33"/>
      <c r="E110" s="33"/>
      <c r="F110" s="148">
        <f>F137+F134</f>
        <v>85.473</v>
      </c>
      <c r="G110" s="137">
        <f>G134+G137</f>
        <v>0</v>
      </c>
      <c r="H110" s="137">
        <f t="shared" si="1"/>
        <v>85.473</v>
      </c>
    </row>
    <row r="111" spans="1:8" ht="11.25" hidden="1">
      <c r="A111" s="46" t="s">
        <v>66</v>
      </c>
      <c r="B111" s="31">
        <v>10</v>
      </c>
      <c r="C111" s="31" t="s">
        <v>276</v>
      </c>
      <c r="D111" s="34"/>
      <c r="E111" s="34"/>
      <c r="F111" s="149">
        <f>F112</f>
        <v>2.8</v>
      </c>
      <c r="G111" s="139"/>
      <c r="H111" s="137">
        <f t="shared" si="1"/>
        <v>2.8</v>
      </c>
    </row>
    <row r="112" spans="1:8" ht="11.25" hidden="1">
      <c r="A112" s="46" t="s">
        <v>104</v>
      </c>
      <c r="B112" s="31">
        <v>10</v>
      </c>
      <c r="C112" s="31" t="s">
        <v>276</v>
      </c>
      <c r="D112" s="31" t="s">
        <v>204</v>
      </c>
      <c r="E112" s="34"/>
      <c r="F112" s="149">
        <f>F113</f>
        <v>2.8</v>
      </c>
      <c r="G112" s="139"/>
      <c r="H112" s="137">
        <f t="shared" si="1"/>
        <v>2.8</v>
      </c>
    </row>
    <row r="113" spans="1:8" ht="33.75" hidden="1">
      <c r="A113" s="52" t="s">
        <v>262</v>
      </c>
      <c r="B113" s="14">
        <v>10</v>
      </c>
      <c r="C113" s="14" t="s">
        <v>276</v>
      </c>
      <c r="D113" s="31" t="s">
        <v>205</v>
      </c>
      <c r="E113" s="14" t="s">
        <v>78</v>
      </c>
      <c r="F113" s="149">
        <v>2.8</v>
      </c>
      <c r="G113" s="139"/>
      <c r="H113" s="137">
        <f t="shared" si="1"/>
        <v>2.8</v>
      </c>
    </row>
    <row r="114" spans="1:8" ht="11.25" hidden="1">
      <c r="A114" s="46" t="s">
        <v>67</v>
      </c>
      <c r="B114" s="31">
        <v>10</v>
      </c>
      <c r="C114" s="31" t="s">
        <v>58</v>
      </c>
      <c r="D114" s="34"/>
      <c r="E114" s="34"/>
      <c r="F114" s="149">
        <f>F115</f>
        <v>0</v>
      </c>
      <c r="G114" s="139"/>
      <c r="H114" s="137">
        <f t="shared" si="1"/>
        <v>0</v>
      </c>
    </row>
    <row r="115" spans="1:8" ht="11.25" hidden="1">
      <c r="A115" s="46" t="s">
        <v>135</v>
      </c>
      <c r="B115" s="31">
        <v>10</v>
      </c>
      <c r="C115" s="31" t="s">
        <v>58</v>
      </c>
      <c r="D115" s="31" t="s">
        <v>206</v>
      </c>
      <c r="E115" s="34"/>
      <c r="F115" s="149">
        <f>F116</f>
        <v>0</v>
      </c>
      <c r="G115" s="139"/>
      <c r="H115" s="137">
        <f t="shared" si="1"/>
        <v>0</v>
      </c>
    </row>
    <row r="116" spans="1:8" ht="11.25" hidden="1">
      <c r="A116" s="52" t="s">
        <v>188</v>
      </c>
      <c r="B116" s="14">
        <v>10</v>
      </c>
      <c r="C116" s="31" t="s">
        <v>58</v>
      </c>
      <c r="D116" s="31" t="s">
        <v>207</v>
      </c>
      <c r="E116" s="31" t="s">
        <v>75</v>
      </c>
      <c r="F116" s="149"/>
      <c r="G116" s="139"/>
      <c r="H116" s="137">
        <f t="shared" si="1"/>
        <v>0</v>
      </c>
    </row>
    <row r="117" spans="1:8" ht="11.25" hidden="1">
      <c r="A117" s="46" t="s">
        <v>68</v>
      </c>
      <c r="B117" s="31">
        <v>10</v>
      </c>
      <c r="C117" s="31" t="s">
        <v>278</v>
      </c>
      <c r="D117" s="34"/>
      <c r="E117" s="34"/>
      <c r="F117" s="149">
        <f>F119+F120</f>
        <v>0</v>
      </c>
      <c r="G117" s="139"/>
      <c r="H117" s="137">
        <f t="shared" si="1"/>
        <v>0</v>
      </c>
    </row>
    <row r="118" spans="1:8" ht="11.25" hidden="1">
      <c r="A118" s="52"/>
      <c r="B118" s="31" t="s">
        <v>82</v>
      </c>
      <c r="C118" s="31" t="s">
        <v>278</v>
      </c>
      <c r="D118" s="34"/>
      <c r="E118" s="34"/>
      <c r="F118" s="149"/>
      <c r="G118" s="139"/>
      <c r="H118" s="137">
        <f t="shared" si="1"/>
        <v>0</v>
      </c>
    </row>
    <row r="119" spans="1:8" ht="45.75" customHeight="1" hidden="1" thickBot="1">
      <c r="A119" s="52" t="s">
        <v>208</v>
      </c>
      <c r="B119" s="31" t="s">
        <v>82</v>
      </c>
      <c r="C119" s="31" t="s">
        <v>278</v>
      </c>
      <c r="D119" s="34" t="s">
        <v>148</v>
      </c>
      <c r="E119" s="34" t="s">
        <v>209</v>
      </c>
      <c r="F119" s="149"/>
      <c r="G119" s="139"/>
      <c r="H119" s="137">
        <f t="shared" si="1"/>
        <v>0</v>
      </c>
    </row>
    <row r="120" spans="1:8" ht="22.5" hidden="1">
      <c r="A120" s="52" t="s">
        <v>263</v>
      </c>
      <c r="B120" s="31" t="s">
        <v>82</v>
      </c>
      <c r="C120" s="31" t="s">
        <v>278</v>
      </c>
      <c r="D120" s="34" t="s">
        <v>210</v>
      </c>
      <c r="E120" s="34" t="s">
        <v>78</v>
      </c>
      <c r="F120" s="149"/>
      <c r="G120" s="139"/>
      <c r="H120" s="137">
        <f t="shared" si="1"/>
        <v>0</v>
      </c>
    </row>
    <row r="121" spans="1:8" ht="11.25" hidden="1">
      <c r="A121" s="52" t="s">
        <v>211</v>
      </c>
      <c r="B121" s="31" t="s">
        <v>82</v>
      </c>
      <c r="C121" s="31" t="s">
        <v>278</v>
      </c>
      <c r="D121" s="34" t="s">
        <v>212</v>
      </c>
      <c r="E121" s="34" t="s">
        <v>78</v>
      </c>
      <c r="F121" s="149"/>
      <c r="G121" s="139"/>
      <c r="H121" s="137">
        <f t="shared" si="1"/>
        <v>0</v>
      </c>
    </row>
    <row r="122" spans="1:8" ht="11.25" hidden="1">
      <c r="A122" s="46" t="s">
        <v>213</v>
      </c>
      <c r="B122" s="31" t="s">
        <v>82</v>
      </c>
      <c r="C122" s="31" t="s">
        <v>47</v>
      </c>
      <c r="D122" s="31" t="s">
        <v>112</v>
      </c>
      <c r="E122" s="34"/>
      <c r="F122" s="149">
        <f>F123+F126</f>
        <v>0</v>
      </c>
      <c r="G122" s="139"/>
      <c r="H122" s="137">
        <f t="shared" si="1"/>
        <v>0</v>
      </c>
    </row>
    <row r="123" spans="1:8" ht="22.5" hidden="1">
      <c r="A123" s="46" t="s">
        <v>214</v>
      </c>
      <c r="B123" s="31" t="s">
        <v>82</v>
      </c>
      <c r="C123" s="31" t="s">
        <v>47</v>
      </c>
      <c r="D123" s="31" t="s">
        <v>215</v>
      </c>
      <c r="E123" s="31"/>
      <c r="F123" s="149">
        <f>F124</f>
        <v>0</v>
      </c>
      <c r="G123" s="139"/>
      <c r="H123" s="137">
        <f t="shared" si="1"/>
        <v>0</v>
      </c>
    </row>
    <row r="124" spans="1:8" ht="18.75" customHeight="1" hidden="1">
      <c r="A124" s="52" t="s">
        <v>216</v>
      </c>
      <c r="B124" s="31" t="s">
        <v>82</v>
      </c>
      <c r="C124" s="31" t="s">
        <v>47</v>
      </c>
      <c r="D124" s="31" t="s">
        <v>217</v>
      </c>
      <c r="E124" s="31"/>
      <c r="F124" s="149"/>
      <c r="G124" s="139"/>
      <c r="H124" s="137">
        <f t="shared" si="1"/>
        <v>0</v>
      </c>
    </row>
    <row r="125" spans="1:8" ht="21.75" customHeight="1" hidden="1">
      <c r="A125" s="44" t="s">
        <v>111</v>
      </c>
      <c r="B125" s="42">
        <v>10</v>
      </c>
      <c r="C125" s="43" t="s">
        <v>47</v>
      </c>
      <c r="D125" s="44">
        <v>5200000</v>
      </c>
      <c r="E125" s="42"/>
      <c r="F125" s="149"/>
      <c r="G125" s="139"/>
      <c r="H125" s="137">
        <f t="shared" si="1"/>
        <v>0</v>
      </c>
    </row>
    <row r="126" spans="1:8" ht="22.5" customHeight="1" hidden="1">
      <c r="A126" s="52" t="s">
        <v>122</v>
      </c>
      <c r="B126" s="31" t="s">
        <v>82</v>
      </c>
      <c r="C126" s="31" t="s">
        <v>47</v>
      </c>
      <c r="D126" s="31" t="s">
        <v>219</v>
      </c>
      <c r="E126" s="31" t="s">
        <v>78</v>
      </c>
      <c r="F126" s="149"/>
      <c r="G126" s="139"/>
      <c r="H126" s="137">
        <f t="shared" si="1"/>
        <v>0</v>
      </c>
    </row>
    <row r="127" spans="1:8" ht="20.25" customHeight="1" hidden="1">
      <c r="A127" s="57" t="s">
        <v>218</v>
      </c>
      <c r="B127" s="44">
        <v>10</v>
      </c>
      <c r="C127" s="45" t="s">
        <v>47</v>
      </c>
      <c r="D127" s="44">
        <v>5050502</v>
      </c>
      <c r="E127" s="44">
        <v>0</v>
      </c>
      <c r="F127" s="150">
        <f>F128</f>
        <v>0</v>
      </c>
      <c r="G127" s="139"/>
      <c r="H127" s="137">
        <f t="shared" si="1"/>
        <v>0</v>
      </c>
    </row>
    <row r="128" spans="1:8" s="8" customFormat="1" ht="18.75" customHeight="1" hidden="1">
      <c r="A128" s="63" t="s">
        <v>211</v>
      </c>
      <c r="B128" s="44">
        <v>10</v>
      </c>
      <c r="C128" s="45" t="s">
        <v>47</v>
      </c>
      <c r="D128" s="44">
        <v>5050502</v>
      </c>
      <c r="E128" s="45" t="s">
        <v>78</v>
      </c>
      <c r="F128" s="150"/>
      <c r="G128" s="147"/>
      <c r="H128" s="137">
        <f t="shared" si="1"/>
        <v>0</v>
      </c>
    </row>
    <row r="129" spans="1:8" ht="18.75" customHeight="1" hidden="1" thickBot="1">
      <c r="A129" s="46" t="s">
        <v>69</v>
      </c>
      <c r="B129" s="31">
        <v>10</v>
      </c>
      <c r="C129" s="31" t="s">
        <v>56</v>
      </c>
      <c r="D129" s="31"/>
      <c r="E129" s="34"/>
      <c r="F129" s="149">
        <f>F130</f>
        <v>0</v>
      </c>
      <c r="G129" s="139"/>
      <c r="H129" s="137">
        <f t="shared" si="1"/>
        <v>0</v>
      </c>
    </row>
    <row r="130" spans="1:8" ht="17.25" customHeight="1" hidden="1" thickBot="1">
      <c r="A130" s="46" t="s">
        <v>76</v>
      </c>
      <c r="B130" s="31" t="s">
        <v>82</v>
      </c>
      <c r="C130" s="31" t="s">
        <v>56</v>
      </c>
      <c r="D130" s="31" t="s">
        <v>172</v>
      </c>
      <c r="E130" s="34"/>
      <c r="F130" s="149">
        <f>F131</f>
        <v>0</v>
      </c>
      <c r="G130" s="139"/>
      <c r="H130" s="137">
        <f t="shared" si="1"/>
        <v>0</v>
      </c>
    </row>
    <row r="131" spans="1:8" ht="16.5" customHeight="1" hidden="1" thickBot="1">
      <c r="A131" s="52" t="s">
        <v>77</v>
      </c>
      <c r="B131" s="31" t="s">
        <v>82</v>
      </c>
      <c r="C131" s="31" t="s">
        <v>56</v>
      </c>
      <c r="D131" s="31" t="s">
        <v>174</v>
      </c>
      <c r="E131" s="34" t="s">
        <v>173</v>
      </c>
      <c r="F131" s="149"/>
      <c r="G131" s="139"/>
      <c r="H131" s="137">
        <f t="shared" si="1"/>
        <v>0</v>
      </c>
    </row>
    <row r="132" spans="1:8" ht="17.25" customHeight="1" hidden="1" thickBot="1">
      <c r="A132" s="52" t="s">
        <v>133</v>
      </c>
      <c r="B132" s="14">
        <v>133</v>
      </c>
      <c r="C132" s="31"/>
      <c r="D132" s="14"/>
      <c r="E132" s="14"/>
      <c r="F132" s="151"/>
      <c r="G132" s="152"/>
      <c r="H132" s="137">
        <f t="shared" si="1"/>
        <v>0</v>
      </c>
    </row>
    <row r="133" spans="1:8" ht="17.25" customHeight="1" hidden="1" thickBot="1">
      <c r="A133" s="46" t="s">
        <v>134</v>
      </c>
      <c r="B133" s="31" t="s">
        <v>82</v>
      </c>
      <c r="C133" s="31" t="s">
        <v>278</v>
      </c>
      <c r="D133" s="31"/>
      <c r="E133" s="34"/>
      <c r="F133" s="153"/>
      <c r="G133" s="154"/>
      <c r="H133" s="137">
        <f t="shared" si="1"/>
        <v>0</v>
      </c>
    </row>
    <row r="134" spans="1:8" ht="17.25" customHeight="1">
      <c r="A134" s="59" t="s">
        <v>66</v>
      </c>
      <c r="B134" s="14" t="s">
        <v>82</v>
      </c>
      <c r="C134" s="32" t="s">
        <v>276</v>
      </c>
      <c r="D134" s="31"/>
      <c r="E134" s="34"/>
      <c r="F134" s="153">
        <f>F136</f>
        <v>40.473</v>
      </c>
      <c r="G134" s="154"/>
      <c r="H134" s="137">
        <f t="shared" si="1"/>
        <v>40.473</v>
      </c>
    </row>
    <row r="135" spans="1:8" ht="15" customHeight="1">
      <c r="A135" s="59" t="s">
        <v>104</v>
      </c>
      <c r="B135" s="14" t="s">
        <v>82</v>
      </c>
      <c r="C135" s="14" t="s">
        <v>276</v>
      </c>
      <c r="D135" s="31" t="s">
        <v>204</v>
      </c>
      <c r="E135" s="34"/>
      <c r="F135" s="153"/>
      <c r="G135" s="154"/>
      <c r="H135" s="137">
        <f t="shared" si="1"/>
        <v>0</v>
      </c>
    </row>
    <row r="136" spans="1:8" ht="31.5" customHeight="1">
      <c r="A136" s="59" t="s">
        <v>372</v>
      </c>
      <c r="B136" s="31" t="s">
        <v>82</v>
      </c>
      <c r="C136" s="31" t="s">
        <v>276</v>
      </c>
      <c r="D136" s="31" t="s">
        <v>205</v>
      </c>
      <c r="E136" s="34" t="s">
        <v>29</v>
      </c>
      <c r="F136" s="153">
        <v>40.473</v>
      </c>
      <c r="G136" s="154"/>
      <c r="H136" s="137">
        <f t="shared" si="1"/>
        <v>40.473</v>
      </c>
    </row>
    <row r="137" spans="1:8" ht="20.25" customHeight="1">
      <c r="A137" s="59" t="s">
        <v>68</v>
      </c>
      <c r="B137" s="31" t="s">
        <v>82</v>
      </c>
      <c r="C137" s="32" t="s">
        <v>278</v>
      </c>
      <c r="D137" s="31"/>
      <c r="E137" s="34"/>
      <c r="F137" s="146">
        <f>F138</f>
        <v>45</v>
      </c>
      <c r="G137" s="154">
        <f>G138</f>
        <v>0</v>
      </c>
      <c r="H137" s="137">
        <f t="shared" si="1"/>
        <v>45</v>
      </c>
    </row>
    <row r="138" spans="1:8" ht="21.75" customHeight="1">
      <c r="A138" s="59" t="s">
        <v>223</v>
      </c>
      <c r="B138" s="31" t="s">
        <v>82</v>
      </c>
      <c r="C138" s="31" t="s">
        <v>278</v>
      </c>
      <c r="D138" s="31" t="s">
        <v>373</v>
      </c>
      <c r="E138" s="34" t="s">
        <v>29</v>
      </c>
      <c r="F138" s="146">
        <v>45</v>
      </c>
      <c r="G138" s="154">
        <v>0</v>
      </c>
      <c r="H138" s="137">
        <f t="shared" si="1"/>
        <v>45</v>
      </c>
    </row>
    <row r="139" spans="1:8" ht="18" customHeight="1">
      <c r="A139" s="83" t="s">
        <v>149</v>
      </c>
      <c r="B139" s="32" t="s">
        <v>95</v>
      </c>
      <c r="C139" s="31"/>
      <c r="D139" s="31"/>
      <c r="E139" s="34"/>
      <c r="F139" s="155">
        <f>F140</f>
        <v>16</v>
      </c>
      <c r="G139" s="154"/>
      <c r="H139" s="137">
        <f t="shared" si="1"/>
        <v>16</v>
      </c>
    </row>
    <row r="140" spans="1:8" ht="18" customHeight="1">
      <c r="A140" s="59" t="s">
        <v>254</v>
      </c>
      <c r="B140" s="31" t="s">
        <v>95</v>
      </c>
      <c r="C140" s="32" t="s">
        <v>276</v>
      </c>
      <c r="D140" s="31"/>
      <c r="E140" s="34"/>
      <c r="F140" s="146">
        <f>F141</f>
        <v>16</v>
      </c>
      <c r="G140" s="154"/>
      <c r="H140" s="137">
        <f t="shared" si="1"/>
        <v>16</v>
      </c>
    </row>
    <row r="141" spans="1:8" ht="23.25" customHeight="1">
      <c r="A141" s="80" t="s">
        <v>83</v>
      </c>
      <c r="B141" s="31" t="s">
        <v>95</v>
      </c>
      <c r="C141" s="14" t="s">
        <v>276</v>
      </c>
      <c r="D141" s="14" t="s">
        <v>202</v>
      </c>
      <c r="E141" s="14" t="s">
        <v>176</v>
      </c>
      <c r="F141" s="141">
        <v>16</v>
      </c>
      <c r="G141" s="154"/>
      <c r="H141" s="137">
        <f>F141+G141</f>
        <v>16</v>
      </c>
    </row>
    <row r="142" spans="1:8" ht="18.75" customHeight="1">
      <c r="A142" s="53" t="s">
        <v>399</v>
      </c>
      <c r="B142" s="32" t="s">
        <v>168</v>
      </c>
      <c r="C142" s="14"/>
      <c r="D142" s="14"/>
      <c r="E142" s="14"/>
      <c r="F142" s="141">
        <f>F143</f>
        <v>0</v>
      </c>
      <c r="G142" s="138">
        <f>G143</f>
        <v>733.5</v>
      </c>
      <c r="H142" s="137">
        <f>F142+G142</f>
        <v>733.5</v>
      </c>
    </row>
    <row r="143" spans="1:8" ht="15" customHeight="1">
      <c r="A143" s="80" t="s">
        <v>400</v>
      </c>
      <c r="B143" s="31" t="s">
        <v>168</v>
      </c>
      <c r="C143" s="14" t="s">
        <v>278</v>
      </c>
      <c r="D143" s="14"/>
      <c r="E143" s="14"/>
      <c r="F143" s="141">
        <v>0</v>
      </c>
      <c r="G143" s="138">
        <v>733.5</v>
      </c>
      <c r="H143" s="137">
        <f>F143+G143</f>
        <v>733.5</v>
      </c>
    </row>
    <row r="144" spans="1:8" s="5" customFormat="1" ht="12.75">
      <c r="A144" s="55" t="s">
        <v>383</v>
      </c>
      <c r="B144" s="33"/>
      <c r="C144" s="33"/>
      <c r="D144" s="33"/>
      <c r="E144" s="33"/>
      <c r="F144" s="148">
        <f>F9+F52+F62+F76+F95+F110+F139+F55+F142</f>
        <v>2769.7299999999996</v>
      </c>
      <c r="G144" s="148">
        <f>G9+G52+G62+G76+G95+G110+G139+G55+G142</f>
        <v>219.10000000000002</v>
      </c>
      <c r="H144" s="182">
        <f>F144+G144</f>
        <v>2988.8299999999995</v>
      </c>
    </row>
    <row r="145" spans="7:8" ht="11.25">
      <c r="G145" s="64"/>
      <c r="H145" s="64"/>
    </row>
    <row r="146" spans="7:8" ht="11.25">
      <c r="G146" s="64"/>
      <c r="H146" s="64"/>
    </row>
    <row r="147" spans="6:7" ht="11.25">
      <c r="F147" s="19" t="s">
        <v>118</v>
      </c>
      <c r="G147" s="29"/>
    </row>
  </sheetData>
  <sheetProtection/>
  <mergeCells count="6">
    <mergeCell ref="F7:H7"/>
    <mergeCell ref="D1:H1"/>
    <mergeCell ref="D2:H2"/>
    <mergeCell ref="D3:H3"/>
    <mergeCell ref="D4:H4"/>
    <mergeCell ref="A6:H6"/>
  </mergeCells>
  <printOptions/>
  <pageMargins left="0.3937007874015748" right="0.1968503937007874" top="0.3937007874015748" bottom="0.3937007874015748" header="0.511811023622047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49">
      <selection activeCell="C77" sqref="C77"/>
    </sheetView>
  </sheetViews>
  <sheetFormatPr defaultColWidth="9.00390625" defaultRowHeight="12.75"/>
  <cols>
    <col min="1" max="1" width="38.25390625" style="2" customWidth="1"/>
    <col min="2" max="2" width="5.25390625" style="4" customWidth="1"/>
    <col min="3" max="4" width="3.875" style="4" customWidth="1"/>
    <col min="5" max="5" width="8.00390625" style="4" customWidth="1"/>
    <col min="6" max="6" width="4.625" style="4" customWidth="1"/>
    <col min="7" max="7" width="8.75390625" style="19" customWidth="1"/>
    <col min="8" max="8" width="9.125" style="2" customWidth="1"/>
    <col min="9" max="9" width="9.875" style="2" customWidth="1"/>
    <col min="10" max="16384" width="9.125" style="2" customWidth="1"/>
  </cols>
  <sheetData>
    <row r="1" spans="1:9" s="3" customFormat="1" ht="12.75">
      <c r="A1" s="1"/>
      <c r="D1" s="185" t="s">
        <v>35</v>
      </c>
      <c r="E1" s="185"/>
      <c r="F1" s="185"/>
      <c r="G1" s="185"/>
      <c r="H1" s="185"/>
      <c r="I1" s="185"/>
    </row>
    <row r="2" spans="1:9" s="3" customFormat="1" ht="12.75">
      <c r="A2" s="1"/>
      <c r="D2" s="183" t="s">
        <v>34</v>
      </c>
      <c r="E2" s="183"/>
      <c r="F2" s="183"/>
      <c r="G2" s="183"/>
      <c r="H2" s="183"/>
      <c r="I2" s="183"/>
    </row>
    <row r="3" spans="1:9" s="3" customFormat="1" ht="12.75">
      <c r="A3" s="1"/>
      <c r="D3" s="185" t="s">
        <v>36</v>
      </c>
      <c r="E3" s="185"/>
      <c r="F3" s="185"/>
      <c r="G3" s="185"/>
      <c r="H3" s="185"/>
      <c r="I3" s="185"/>
    </row>
    <row r="4" spans="1:9" s="3" customFormat="1" ht="12" customHeight="1">
      <c r="A4" s="1"/>
      <c r="D4" s="183" t="s">
        <v>397</v>
      </c>
      <c r="E4" s="183"/>
      <c r="F4" s="183"/>
      <c r="G4" s="183"/>
      <c r="H4" s="183"/>
      <c r="I4" s="183"/>
    </row>
    <row r="5" spans="1:7" s="3" customFormat="1" ht="12.75" hidden="1">
      <c r="A5" s="1"/>
      <c r="F5" s="9"/>
      <c r="G5" s="23"/>
    </row>
    <row r="6" spans="1:9" s="10" customFormat="1" ht="33" customHeight="1">
      <c r="A6" s="191" t="s">
        <v>0</v>
      </c>
      <c r="B6" s="191"/>
      <c r="C6" s="191"/>
      <c r="D6" s="191"/>
      <c r="E6" s="191"/>
      <c r="F6" s="191"/>
      <c r="G6" s="191"/>
      <c r="H6" s="191"/>
      <c r="I6" s="191"/>
    </row>
    <row r="7" spans="1:9" s="10" customFormat="1" ht="12" customHeight="1">
      <c r="A7" s="135"/>
      <c r="B7" s="135"/>
      <c r="C7" s="130"/>
      <c r="D7" s="130"/>
      <c r="E7" s="130"/>
      <c r="F7" s="130"/>
      <c r="G7" s="197" t="s">
        <v>271</v>
      </c>
      <c r="H7" s="197"/>
      <c r="I7" s="197"/>
    </row>
    <row r="8" spans="1:9" ht="11.25">
      <c r="A8" s="192" t="s">
        <v>272</v>
      </c>
      <c r="B8" s="194" t="s">
        <v>72</v>
      </c>
      <c r="C8" s="196" t="s">
        <v>273</v>
      </c>
      <c r="D8" s="196" t="s">
        <v>274</v>
      </c>
      <c r="E8" s="196" t="s">
        <v>73</v>
      </c>
      <c r="F8" s="196" t="s">
        <v>74</v>
      </c>
      <c r="G8" s="201" t="s">
        <v>384</v>
      </c>
      <c r="H8" s="198" t="s">
        <v>42</v>
      </c>
      <c r="I8" s="200" t="s">
        <v>43</v>
      </c>
    </row>
    <row r="9" spans="1:9" ht="11.25">
      <c r="A9" s="193"/>
      <c r="B9" s="195"/>
      <c r="C9" s="196"/>
      <c r="D9" s="196"/>
      <c r="E9" s="196"/>
      <c r="F9" s="196"/>
      <c r="G9" s="202"/>
      <c r="H9" s="199"/>
      <c r="I9" s="200"/>
    </row>
    <row r="10" spans="1:9" ht="24">
      <c r="A10" s="53" t="s">
        <v>114</v>
      </c>
      <c r="B10" s="32" t="s">
        <v>237</v>
      </c>
      <c r="C10" s="34"/>
      <c r="D10" s="34"/>
      <c r="E10" s="34"/>
      <c r="F10" s="34"/>
      <c r="G10" s="157">
        <f>G11+G40+G50+G69+G74+G43+G63+G68+G76</f>
        <v>2769.733</v>
      </c>
      <c r="H10" s="157">
        <f>H11+H40+H50+H69+H74+H43+H63+H68+H76</f>
        <v>219.10000000000002</v>
      </c>
      <c r="I10" s="137">
        <f>G10+H10</f>
        <v>2988.833</v>
      </c>
    </row>
    <row r="11" spans="1:9" ht="13.5" customHeight="1">
      <c r="A11" s="53" t="s">
        <v>379</v>
      </c>
      <c r="B11" s="31" t="s">
        <v>237</v>
      </c>
      <c r="C11" s="32" t="s">
        <v>276</v>
      </c>
      <c r="D11" s="34"/>
      <c r="E11" s="34"/>
      <c r="F11" s="34"/>
      <c r="G11" s="157">
        <f>G12+G15+G18+G37+G38+G39</f>
        <v>1326.73</v>
      </c>
      <c r="H11" s="157">
        <f>H12+H15+H18+H37+H38+H39</f>
        <v>-190.4</v>
      </c>
      <c r="I11" s="137">
        <f aca="true" t="shared" si="0" ref="I11:I17">G11+H11</f>
        <v>1136.33</v>
      </c>
    </row>
    <row r="12" spans="1:9" ht="27" customHeight="1">
      <c r="A12" s="59" t="s">
        <v>257</v>
      </c>
      <c r="B12" s="31" t="s">
        <v>237</v>
      </c>
      <c r="C12" s="31" t="s">
        <v>276</v>
      </c>
      <c r="D12" s="33" t="s">
        <v>58</v>
      </c>
      <c r="E12" s="34"/>
      <c r="F12" s="34"/>
      <c r="G12" s="158">
        <f>G13</f>
        <v>251.75</v>
      </c>
      <c r="H12" s="139"/>
      <c r="I12" s="139">
        <f t="shared" si="0"/>
        <v>251.75</v>
      </c>
    </row>
    <row r="13" spans="1:9" ht="21.75" customHeight="1">
      <c r="A13" s="59" t="s">
        <v>76</v>
      </c>
      <c r="B13" s="31" t="s">
        <v>237</v>
      </c>
      <c r="C13" s="31" t="s">
        <v>276</v>
      </c>
      <c r="D13" s="34" t="s">
        <v>58</v>
      </c>
      <c r="E13" s="34" t="s">
        <v>172</v>
      </c>
      <c r="F13" s="34"/>
      <c r="G13" s="158">
        <f>G14</f>
        <v>251.75</v>
      </c>
      <c r="H13" s="139"/>
      <c r="I13" s="139">
        <f t="shared" si="0"/>
        <v>251.75</v>
      </c>
    </row>
    <row r="14" spans="1:9" ht="14.25" customHeight="1">
      <c r="A14" s="59" t="s">
        <v>376</v>
      </c>
      <c r="B14" s="31" t="s">
        <v>237</v>
      </c>
      <c r="C14" s="31" t="s">
        <v>276</v>
      </c>
      <c r="D14" s="34" t="s">
        <v>58</v>
      </c>
      <c r="E14" s="34" t="s">
        <v>260</v>
      </c>
      <c r="F14" s="34" t="s">
        <v>237</v>
      </c>
      <c r="G14" s="158">
        <v>251.75</v>
      </c>
      <c r="H14" s="139"/>
      <c r="I14" s="139">
        <f t="shared" si="0"/>
        <v>251.75</v>
      </c>
    </row>
    <row r="15" spans="1:9" ht="33.75">
      <c r="A15" s="59" t="s">
        <v>277</v>
      </c>
      <c r="B15" s="31" t="s">
        <v>237</v>
      </c>
      <c r="C15" s="31" t="s">
        <v>276</v>
      </c>
      <c r="D15" s="32" t="s">
        <v>278</v>
      </c>
      <c r="E15" s="34"/>
      <c r="F15" s="34"/>
      <c r="G15" s="158">
        <f>G16</f>
        <v>36</v>
      </c>
      <c r="H15" s="139"/>
      <c r="I15" s="139">
        <f t="shared" si="0"/>
        <v>36</v>
      </c>
    </row>
    <row r="16" spans="1:9" ht="22.5">
      <c r="A16" s="59" t="s">
        <v>76</v>
      </c>
      <c r="B16" s="31" t="s">
        <v>237</v>
      </c>
      <c r="C16" s="31" t="s">
        <v>276</v>
      </c>
      <c r="D16" s="31" t="s">
        <v>278</v>
      </c>
      <c r="E16" s="31" t="s">
        <v>172</v>
      </c>
      <c r="F16" s="34"/>
      <c r="G16" s="158">
        <f>G17</f>
        <v>36</v>
      </c>
      <c r="H16" s="139"/>
      <c r="I16" s="139">
        <f t="shared" si="0"/>
        <v>36</v>
      </c>
    </row>
    <row r="17" spans="1:9" ht="11.25">
      <c r="A17" s="59" t="s">
        <v>77</v>
      </c>
      <c r="B17" s="14" t="s">
        <v>237</v>
      </c>
      <c r="C17" s="14" t="s">
        <v>276</v>
      </c>
      <c r="D17" s="31" t="s">
        <v>278</v>
      </c>
      <c r="E17" s="31" t="s">
        <v>174</v>
      </c>
      <c r="F17" s="31" t="s">
        <v>237</v>
      </c>
      <c r="G17" s="154">
        <v>36</v>
      </c>
      <c r="H17" s="139"/>
      <c r="I17" s="139">
        <f t="shared" si="0"/>
        <v>36</v>
      </c>
    </row>
    <row r="18" spans="1:9" ht="45">
      <c r="A18" s="59" t="s">
        <v>46</v>
      </c>
      <c r="B18" s="31" t="s">
        <v>237</v>
      </c>
      <c r="C18" s="31" t="s">
        <v>276</v>
      </c>
      <c r="D18" s="32" t="s">
        <v>47</v>
      </c>
      <c r="E18" s="34"/>
      <c r="F18" s="34"/>
      <c r="G18" s="158">
        <f>G19</f>
        <v>1018.98</v>
      </c>
      <c r="H18" s="139">
        <f>H19</f>
        <v>-190.4</v>
      </c>
      <c r="I18" s="139">
        <f>G18+H18</f>
        <v>828.58</v>
      </c>
    </row>
    <row r="19" spans="1:9" ht="22.5">
      <c r="A19" s="59" t="s">
        <v>76</v>
      </c>
      <c r="B19" s="31" t="s">
        <v>237</v>
      </c>
      <c r="C19" s="31" t="s">
        <v>276</v>
      </c>
      <c r="D19" s="31" t="s">
        <v>47</v>
      </c>
      <c r="E19" s="31" t="s">
        <v>172</v>
      </c>
      <c r="F19" s="34"/>
      <c r="G19" s="158">
        <f>G20</f>
        <v>1018.98</v>
      </c>
      <c r="H19" s="139">
        <f>H20</f>
        <v>-190.4</v>
      </c>
      <c r="I19" s="139">
        <f aca="true" t="shared" si="1" ref="I19:I77">G19+H19</f>
        <v>828.58</v>
      </c>
    </row>
    <row r="20" spans="1:9" ht="11.25" customHeight="1">
      <c r="A20" s="59" t="s">
        <v>77</v>
      </c>
      <c r="B20" s="31" t="s">
        <v>237</v>
      </c>
      <c r="C20" s="14" t="s">
        <v>276</v>
      </c>
      <c r="D20" s="31" t="s">
        <v>47</v>
      </c>
      <c r="E20" s="14" t="s">
        <v>174</v>
      </c>
      <c r="F20" s="31" t="s">
        <v>237</v>
      </c>
      <c r="G20" s="154">
        <v>1018.98</v>
      </c>
      <c r="H20" s="139">
        <v>-190.4</v>
      </c>
      <c r="I20" s="139">
        <f t="shared" si="1"/>
        <v>828.58</v>
      </c>
    </row>
    <row r="21" spans="1:9" s="9" customFormat="1" ht="0.75" customHeight="1" hidden="1">
      <c r="A21" s="60" t="s">
        <v>124</v>
      </c>
      <c r="B21" s="31" t="s">
        <v>150</v>
      </c>
      <c r="C21" s="39" t="s">
        <v>276</v>
      </c>
      <c r="D21" s="39" t="s">
        <v>167</v>
      </c>
      <c r="E21" s="40"/>
      <c r="F21" s="40"/>
      <c r="G21" s="159"/>
      <c r="H21" s="160"/>
      <c r="I21" s="139">
        <f t="shared" si="1"/>
        <v>0</v>
      </c>
    </row>
    <row r="22" spans="1:9" ht="11.25" hidden="1">
      <c r="A22" s="59" t="s">
        <v>48</v>
      </c>
      <c r="B22" s="31" t="s">
        <v>151</v>
      </c>
      <c r="C22" s="31" t="s">
        <v>276</v>
      </c>
      <c r="D22" s="31" t="s">
        <v>167</v>
      </c>
      <c r="E22" s="31">
        <v>700000</v>
      </c>
      <c r="F22" s="34"/>
      <c r="G22" s="158"/>
      <c r="H22" s="139"/>
      <c r="I22" s="139">
        <f t="shared" si="1"/>
        <v>0</v>
      </c>
    </row>
    <row r="23" spans="1:9" ht="22.5" hidden="1">
      <c r="A23" s="80" t="s">
        <v>130</v>
      </c>
      <c r="B23" s="31" t="s">
        <v>152</v>
      </c>
      <c r="C23" s="14" t="s">
        <v>276</v>
      </c>
      <c r="D23" s="14" t="s">
        <v>167</v>
      </c>
      <c r="E23" s="14">
        <v>700000</v>
      </c>
      <c r="F23" s="31" t="s">
        <v>176</v>
      </c>
      <c r="G23" s="154"/>
      <c r="H23" s="139"/>
      <c r="I23" s="139">
        <f t="shared" si="1"/>
        <v>0</v>
      </c>
    </row>
    <row r="24" spans="1:9" ht="11.25" hidden="1">
      <c r="A24" s="80"/>
      <c r="B24" s="31" t="s">
        <v>153</v>
      </c>
      <c r="C24" s="14"/>
      <c r="D24" s="31"/>
      <c r="E24" s="14"/>
      <c r="F24" s="31"/>
      <c r="G24" s="154"/>
      <c r="H24" s="139"/>
      <c r="I24" s="139">
        <f t="shared" si="1"/>
        <v>0</v>
      </c>
    </row>
    <row r="25" spans="1:9" s="9" customFormat="1" ht="12" hidden="1">
      <c r="A25" s="60" t="s">
        <v>49</v>
      </c>
      <c r="B25" s="31" t="s">
        <v>154</v>
      </c>
      <c r="C25" s="39" t="s">
        <v>276</v>
      </c>
      <c r="D25" s="39" t="s">
        <v>168</v>
      </c>
      <c r="E25" s="40"/>
      <c r="F25" s="40"/>
      <c r="G25" s="159">
        <f>G26+G27</f>
        <v>0</v>
      </c>
      <c r="H25" s="160"/>
      <c r="I25" s="139">
        <f t="shared" si="1"/>
        <v>0</v>
      </c>
    </row>
    <row r="26" spans="1:9" ht="22.5" hidden="1">
      <c r="A26" s="80" t="s">
        <v>109</v>
      </c>
      <c r="B26" s="31" t="s">
        <v>155</v>
      </c>
      <c r="C26" s="14" t="s">
        <v>276</v>
      </c>
      <c r="D26" s="14" t="s">
        <v>168</v>
      </c>
      <c r="E26" s="14" t="s">
        <v>178</v>
      </c>
      <c r="F26" s="14" t="s">
        <v>75</v>
      </c>
      <c r="G26" s="152"/>
      <c r="H26" s="139"/>
      <c r="I26" s="139">
        <f t="shared" si="1"/>
        <v>0</v>
      </c>
    </row>
    <row r="27" spans="1:9" s="11" customFormat="1" ht="23.25" hidden="1" thickBot="1">
      <c r="A27" s="92" t="s">
        <v>76</v>
      </c>
      <c r="B27" s="31" t="s">
        <v>156</v>
      </c>
      <c r="C27" s="84" t="s">
        <v>276</v>
      </c>
      <c r="D27" s="84" t="s">
        <v>168</v>
      </c>
      <c r="E27" s="84" t="s">
        <v>172</v>
      </c>
      <c r="F27" s="85"/>
      <c r="G27" s="152"/>
      <c r="H27" s="142"/>
      <c r="I27" s="139">
        <f t="shared" si="1"/>
        <v>0</v>
      </c>
    </row>
    <row r="28" spans="1:9" s="11" customFormat="1" ht="23.25" hidden="1" thickBot="1">
      <c r="A28" s="80" t="s">
        <v>179</v>
      </c>
      <c r="B28" s="31" t="s">
        <v>157</v>
      </c>
      <c r="C28" s="86" t="s">
        <v>276</v>
      </c>
      <c r="D28" s="86" t="s">
        <v>168</v>
      </c>
      <c r="E28" s="86" t="s">
        <v>174</v>
      </c>
      <c r="F28" s="84" t="s">
        <v>173</v>
      </c>
      <c r="G28" s="152"/>
      <c r="H28" s="142"/>
      <c r="I28" s="139">
        <f t="shared" si="1"/>
        <v>0</v>
      </c>
    </row>
    <row r="29" spans="1:9" s="9" customFormat="1" ht="24" hidden="1">
      <c r="A29" s="60" t="s">
        <v>119</v>
      </c>
      <c r="B29" s="31" t="s">
        <v>158</v>
      </c>
      <c r="C29" s="39" t="s">
        <v>47</v>
      </c>
      <c r="D29" s="39" t="s">
        <v>167</v>
      </c>
      <c r="E29" s="39"/>
      <c r="F29" s="39"/>
      <c r="G29" s="161">
        <f>G31</f>
        <v>0</v>
      </c>
      <c r="H29" s="160"/>
      <c r="I29" s="139">
        <f t="shared" si="1"/>
        <v>0</v>
      </c>
    </row>
    <row r="30" spans="1:9" s="11" customFormat="1" ht="22.5" hidden="1">
      <c r="A30" s="59" t="s">
        <v>120</v>
      </c>
      <c r="B30" s="31" t="s">
        <v>159</v>
      </c>
      <c r="C30" s="14" t="s">
        <v>47</v>
      </c>
      <c r="D30" s="14" t="s">
        <v>167</v>
      </c>
      <c r="E30" s="14" t="s">
        <v>121</v>
      </c>
      <c r="F30" s="14"/>
      <c r="G30" s="152"/>
      <c r="H30" s="142"/>
      <c r="I30" s="139">
        <f t="shared" si="1"/>
        <v>0</v>
      </c>
    </row>
    <row r="31" spans="1:9" s="11" customFormat="1" ht="22.5" hidden="1">
      <c r="A31" s="80" t="s">
        <v>179</v>
      </c>
      <c r="B31" s="31" t="s">
        <v>160</v>
      </c>
      <c r="C31" s="14" t="s">
        <v>47</v>
      </c>
      <c r="D31" s="14" t="s">
        <v>167</v>
      </c>
      <c r="E31" s="14" t="s">
        <v>121</v>
      </c>
      <c r="F31" s="14" t="s">
        <v>173</v>
      </c>
      <c r="G31" s="152"/>
      <c r="H31" s="142"/>
      <c r="I31" s="139">
        <f t="shared" si="1"/>
        <v>0</v>
      </c>
    </row>
    <row r="32" spans="1:9" s="11" customFormat="1" ht="12.75" hidden="1">
      <c r="A32" s="60" t="s">
        <v>59</v>
      </c>
      <c r="B32" s="31" t="s">
        <v>161</v>
      </c>
      <c r="C32" s="14"/>
      <c r="D32" s="14"/>
      <c r="E32" s="14"/>
      <c r="F32" s="14"/>
      <c r="G32" s="152">
        <f>G34</f>
        <v>0</v>
      </c>
      <c r="H32" s="142"/>
      <c r="I32" s="139">
        <f t="shared" si="1"/>
        <v>0</v>
      </c>
    </row>
    <row r="33" spans="1:9" s="11" customFormat="1" ht="22.5" hidden="1">
      <c r="A33" s="59" t="s">
        <v>91</v>
      </c>
      <c r="B33" s="31" t="s">
        <v>162</v>
      </c>
      <c r="C33" s="31" t="s">
        <v>57</v>
      </c>
      <c r="D33" s="31" t="s">
        <v>57</v>
      </c>
      <c r="E33" s="31" t="s">
        <v>92</v>
      </c>
      <c r="F33" s="34"/>
      <c r="G33" s="152"/>
      <c r="H33" s="142"/>
      <c r="I33" s="139">
        <f t="shared" si="1"/>
        <v>0</v>
      </c>
    </row>
    <row r="34" spans="1:9" s="11" customFormat="1" ht="12.75" hidden="1">
      <c r="A34" s="80" t="s">
        <v>93</v>
      </c>
      <c r="B34" s="31" t="s">
        <v>163</v>
      </c>
      <c r="C34" s="31" t="s">
        <v>57</v>
      </c>
      <c r="D34" s="31" t="s">
        <v>57</v>
      </c>
      <c r="E34" s="14" t="s">
        <v>187</v>
      </c>
      <c r="F34" s="31" t="s">
        <v>75</v>
      </c>
      <c r="G34" s="152"/>
      <c r="H34" s="142"/>
      <c r="I34" s="139">
        <f t="shared" si="1"/>
        <v>0</v>
      </c>
    </row>
    <row r="35" spans="1:9" s="8" customFormat="1" ht="12" hidden="1">
      <c r="A35" s="60" t="s">
        <v>123</v>
      </c>
      <c r="B35" s="31" t="s">
        <v>164</v>
      </c>
      <c r="C35" s="14" t="s">
        <v>82</v>
      </c>
      <c r="D35" s="14" t="s">
        <v>56</v>
      </c>
      <c r="E35" s="14"/>
      <c r="F35" s="14"/>
      <c r="G35" s="152"/>
      <c r="H35" s="147"/>
      <c r="I35" s="139">
        <f t="shared" si="1"/>
        <v>0</v>
      </c>
    </row>
    <row r="36" spans="1:9" ht="22.5" hidden="1">
      <c r="A36" s="80" t="s">
        <v>76</v>
      </c>
      <c r="B36" s="31" t="s">
        <v>165</v>
      </c>
      <c r="C36" s="14" t="s">
        <v>82</v>
      </c>
      <c r="D36" s="14" t="s">
        <v>56</v>
      </c>
      <c r="E36" s="14" t="s">
        <v>174</v>
      </c>
      <c r="F36" s="14" t="s">
        <v>173</v>
      </c>
      <c r="G36" s="152"/>
      <c r="H36" s="139"/>
      <c r="I36" s="139">
        <f t="shared" si="1"/>
        <v>0</v>
      </c>
    </row>
    <row r="37" spans="1:9" ht="11.25">
      <c r="A37" s="79" t="s">
        <v>362</v>
      </c>
      <c r="B37" s="31" t="s">
        <v>237</v>
      </c>
      <c r="C37" s="14" t="s">
        <v>276</v>
      </c>
      <c r="D37" s="32" t="s">
        <v>57</v>
      </c>
      <c r="E37" s="14"/>
      <c r="F37" s="14"/>
      <c r="G37" s="152"/>
      <c r="H37" s="139"/>
      <c r="I37" s="139">
        <f t="shared" si="1"/>
        <v>0</v>
      </c>
    </row>
    <row r="38" spans="1:9" ht="11.25">
      <c r="A38" s="79" t="s">
        <v>48</v>
      </c>
      <c r="B38" s="31" t="s">
        <v>237</v>
      </c>
      <c r="C38" s="14" t="s">
        <v>276</v>
      </c>
      <c r="D38" s="32" t="s">
        <v>95</v>
      </c>
      <c r="E38" s="14" t="s">
        <v>41</v>
      </c>
      <c r="F38" s="14" t="s">
        <v>176</v>
      </c>
      <c r="G38" s="152">
        <v>20</v>
      </c>
      <c r="H38" s="139">
        <v>0</v>
      </c>
      <c r="I38" s="139">
        <f t="shared" si="1"/>
        <v>20</v>
      </c>
    </row>
    <row r="39" spans="1:9" ht="11.25">
      <c r="A39" s="79" t="s">
        <v>49</v>
      </c>
      <c r="B39" s="31" t="s">
        <v>237</v>
      </c>
      <c r="C39" s="14" t="s">
        <v>276</v>
      </c>
      <c r="D39" s="32" t="s">
        <v>363</v>
      </c>
      <c r="E39" s="14"/>
      <c r="F39" s="14"/>
      <c r="G39" s="152"/>
      <c r="H39" s="139"/>
      <c r="I39" s="139">
        <f t="shared" si="1"/>
        <v>0</v>
      </c>
    </row>
    <row r="40" spans="1:9" ht="12">
      <c r="A40" s="53" t="s">
        <v>236</v>
      </c>
      <c r="B40" s="31" t="s">
        <v>237</v>
      </c>
      <c r="C40" s="32" t="s">
        <v>58</v>
      </c>
      <c r="D40" s="31"/>
      <c r="E40" s="31"/>
      <c r="F40" s="34"/>
      <c r="G40" s="157">
        <f>G41</f>
        <v>59.1</v>
      </c>
      <c r="H40" s="139"/>
      <c r="I40" s="137">
        <f t="shared" si="1"/>
        <v>59.1</v>
      </c>
    </row>
    <row r="41" spans="1:9" ht="11.25">
      <c r="A41" s="59" t="s">
        <v>115</v>
      </c>
      <c r="B41" s="31" t="s">
        <v>237</v>
      </c>
      <c r="C41" s="31" t="s">
        <v>58</v>
      </c>
      <c r="D41" s="32" t="s">
        <v>278</v>
      </c>
      <c r="E41" s="31"/>
      <c r="F41" s="34"/>
      <c r="G41" s="158">
        <f>G42</f>
        <v>59.1</v>
      </c>
      <c r="H41" s="139"/>
      <c r="I41" s="139">
        <f t="shared" si="1"/>
        <v>59.1</v>
      </c>
    </row>
    <row r="42" spans="1:9" ht="33.75">
      <c r="A42" s="59" t="s">
        <v>241</v>
      </c>
      <c r="B42" s="31" t="s">
        <v>237</v>
      </c>
      <c r="C42" s="31" t="s">
        <v>58</v>
      </c>
      <c r="D42" s="31" t="s">
        <v>278</v>
      </c>
      <c r="E42" s="31" t="s">
        <v>221</v>
      </c>
      <c r="F42" s="34" t="s">
        <v>222</v>
      </c>
      <c r="G42" s="158">
        <v>59.1</v>
      </c>
      <c r="H42" s="139"/>
      <c r="I42" s="139">
        <f t="shared" si="1"/>
        <v>59.1</v>
      </c>
    </row>
    <row r="43" spans="1:9" ht="12">
      <c r="A43" s="53" t="s">
        <v>377</v>
      </c>
      <c r="B43" s="31" t="s">
        <v>237</v>
      </c>
      <c r="C43" s="32" t="s">
        <v>47</v>
      </c>
      <c r="D43" s="31"/>
      <c r="E43" s="38"/>
      <c r="F43" s="31"/>
      <c r="G43" s="162">
        <f>G44+G45+G46</f>
        <v>15.2</v>
      </c>
      <c r="H43" s="137">
        <f>H44+H46+H48</f>
        <v>0</v>
      </c>
      <c r="I43" s="137">
        <f t="shared" si="1"/>
        <v>15.2</v>
      </c>
    </row>
    <row r="44" spans="1:9" ht="11.25">
      <c r="A44" s="79" t="s">
        <v>275</v>
      </c>
      <c r="B44" s="31" t="s">
        <v>237</v>
      </c>
      <c r="C44" s="50" t="s">
        <v>47</v>
      </c>
      <c r="D44" s="49" t="s">
        <v>276</v>
      </c>
      <c r="E44" s="38"/>
      <c r="F44" s="31"/>
      <c r="G44" s="154"/>
      <c r="H44" s="139"/>
      <c r="I44" s="139">
        <f t="shared" si="1"/>
        <v>0</v>
      </c>
    </row>
    <row r="45" spans="1:9" ht="11.25">
      <c r="A45" s="79" t="s">
        <v>51</v>
      </c>
      <c r="B45" s="31" t="s">
        <v>237</v>
      </c>
      <c r="C45" s="50" t="s">
        <v>47</v>
      </c>
      <c r="D45" s="49" t="s">
        <v>53</v>
      </c>
      <c r="E45" s="38"/>
      <c r="F45" s="31"/>
      <c r="G45" s="154"/>
      <c r="H45" s="139"/>
      <c r="I45" s="139">
        <f t="shared" si="1"/>
        <v>0</v>
      </c>
    </row>
    <row r="46" spans="1:9" ht="22.5">
      <c r="A46" s="79" t="s">
        <v>120</v>
      </c>
      <c r="B46" s="31" t="s">
        <v>237</v>
      </c>
      <c r="C46" s="50" t="s">
        <v>47</v>
      </c>
      <c r="D46" s="49" t="s">
        <v>167</v>
      </c>
      <c r="E46" s="38"/>
      <c r="F46" s="31"/>
      <c r="G46" s="154">
        <f>G48</f>
        <v>15.2</v>
      </c>
      <c r="H46" s="139"/>
      <c r="I46" s="139">
        <f t="shared" si="1"/>
        <v>15.2</v>
      </c>
    </row>
    <row r="47" spans="1:9" ht="22.5">
      <c r="A47" s="79" t="s">
        <v>179</v>
      </c>
      <c r="B47" s="31" t="s">
        <v>237</v>
      </c>
      <c r="C47" s="50" t="s">
        <v>47</v>
      </c>
      <c r="D47" s="48" t="s">
        <v>167</v>
      </c>
      <c r="E47" s="38" t="s">
        <v>121</v>
      </c>
      <c r="F47" s="31" t="s">
        <v>237</v>
      </c>
      <c r="G47" s="154"/>
      <c r="H47" s="139"/>
      <c r="I47" s="139">
        <f t="shared" si="1"/>
        <v>0</v>
      </c>
    </row>
    <row r="48" spans="1:9" ht="22.5">
      <c r="A48" s="79" t="s">
        <v>365</v>
      </c>
      <c r="B48" s="31" t="s">
        <v>237</v>
      </c>
      <c r="C48" s="50" t="s">
        <v>47</v>
      </c>
      <c r="D48" s="48" t="s">
        <v>167</v>
      </c>
      <c r="E48" s="38"/>
      <c r="F48" s="31"/>
      <c r="G48" s="154">
        <f>G49</f>
        <v>15.2</v>
      </c>
      <c r="H48" s="139">
        <f>H49</f>
        <v>0</v>
      </c>
      <c r="I48" s="139">
        <f t="shared" si="1"/>
        <v>15.2</v>
      </c>
    </row>
    <row r="49" spans="1:9" ht="22.5">
      <c r="A49" s="79" t="s">
        <v>179</v>
      </c>
      <c r="B49" s="31" t="s">
        <v>237</v>
      </c>
      <c r="C49" s="50" t="s">
        <v>47</v>
      </c>
      <c r="D49" s="48" t="s">
        <v>167</v>
      </c>
      <c r="E49" s="38" t="s">
        <v>366</v>
      </c>
      <c r="F49" s="31" t="s">
        <v>176</v>
      </c>
      <c r="G49" s="154">
        <v>15.2</v>
      </c>
      <c r="H49" s="139">
        <v>0</v>
      </c>
      <c r="I49" s="139">
        <f t="shared" si="1"/>
        <v>15.2</v>
      </c>
    </row>
    <row r="50" spans="1:9" ht="24">
      <c r="A50" s="53" t="s">
        <v>378</v>
      </c>
      <c r="B50" s="14" t="s">
        <v>237</v>
      </c>
      <c r="C50" s="32" t="s">
        <v>53</v>
      </c>
      <c r="D50" s="14"/>
      <c r="E50" s="14"/>
      <c r="F50" s="14"/>
      <c r="G50" s="162">
        <f>G51+G55+G57</f>
        <v>521.95</v>
      </c>
      <c r="H50" s="162">
        <f>H51+H55+H57</f>
        <v>-125</v>
      </c>
      <c r="I50" s="137">
        <f t="shared" si="1"/>
        <v>396.95000000000005</v>
      </c>
    </row>
    <row r="51" spans="1:9" ht="11.25" customHeight="1">
      <c r="A51" s="51" t="s">
        <v>54</v>
      </c>
      <c r="B51" s="14" t="s">
        <v>237</v>
      </c>
      <c r="C51" s="31" t="s">
        <v>53</v>
      </c>
      <c r="D51" s="32" t="s">
        <v>276</v>
      </c>
      <c r="E51" s="34"/>
      <c r="F51" s="34"/>
      <c r="G51" s="162">
        <f>G52+G53+G54</f>
        <v>34.47</v>
      </c>
      <c r="H51" s="168">
        <f>H52+H53+H54</f>
        <v>0</v>
      </c>
      <c r="I51" s="139">
        <f t="shared" si="1"/>
        <v>34.47</v>
      </c>
    </row>
    <row r="52" spans="1:9" ht="11.25" customHeight="1">
      <c r="A52" s="59" t="s">
        <v>367</v>
      </c>
      <c r="B52" s="14" t="s">
        <v>237</v>
      </c>
      <c r="C52" s="31" t="s">
        <v>53</v>
      </c>
      <c r="D52" s="31" t="s">
        <v>276</v>
      </c>
      <c r="E52" s="34" t="s">
        <v>368</v>
      </c>
      <c r="F52" s="34" t="s">
        <v>237</v>
      </c>
      <c r="G52" s="154">
        <v>30.87</v>
      </c>
      <c r="H52" s="168">
        <v>0</v>
      </c>
      <c r="I52" s="139">
        <f t="shared" si="1"/>
        <v>30.87</v>
      </c>
    </row>
    <row r="53" spans="1:9" ht="15.75" customHeight="1">
      <c r="A53" s="59" t="s">
        <v>228</v>
      </c>
      <c r="B53" s="46">
        <v>826</v>
      </c>
      <c r="C53" s="31" t="s">
        <v>53</v>
      </c>
      <c r="D53" s="31" t="s">
        <v>276</v>
      </c>
      <c r="E53" s="31" t="s">
        <v>229</v>
      </c>
      <c r="F53" s="34" t="s">
        <v>237</v>
      </c>
      <c r="G53" s="154">
        <v>3.6</v>
      </c>
      <c r="H53" s="139"/>
      <c r="I53" s="139">
        <f t="shared" si="1"/>
        <v>3.6</v>
      </c>
    </row>
    <row r="54" spans="1:9" ht="24.75" customHeight="1">
      <c r="A54" s="93" t="s">
        <v>256</v>
      </c>
      <c r="B54" s="65" t="s">
        <v>237</v>
      </c>
      <c r="C54" s="66" t="s">
        <v>53</v>
      </c>
      <c r="D54" s="65" t="s">
        <v>276</v>
      </c>
      <c r="E54" s="65" t="s">
        <v>255</v>
      </c>
      <c r="F54" s="65" t="s">
        <v>237</v>
      </c>
      <c r="G54" s="163"/>
      <c r="H54" s="139"/>
      <c r="I54" s="139">
        <f t="shared" si="1"/>
        <v>0</v>
      </c>
    </row>
    <row r="55" spans="1:9" ht="11.25">
      <c r="A55" s="51" t="s">
        <v>234</v>
      </c>
      <c r="B55" s="14" t="s">
        <v>237</v>
      </c>
      <c r="C55" s="31" t="s">
        <v>53</v>
      </c>
      <c r="D55" s="32" t="s">
        <v>58</v>
      </c>
      <c r="E55" s="31"/>
      <c r="F55" s="31"/>
      <c r="G55" s="162">
        <f>G56</f>
        <v>0</v>
      </c>
      <c r="H55" s="139"/>
      <c r="I55" s="137">
        <f t="shared" si="1"/>
        <v>0</v>
      </c>
    </row>
    <row r="56" spans="1:9" ht="11.25">
      <c r="A56" s="59" t="s">
        <v>185</v>
      </c>
      <c r="B56" s="14" t="s">
        <v>237</v>
      </c>
      <c r="C56" s="31" t="s">
        <v>53</v>
      </c>
      <c r="D56" s="14" t="s">
        <v>58</v>
      </c>
      <c r="E56" s="34" t="s">
        <v>186</v>
      </c>
      <c r="F56" s="34" t="s">
        <v>237</v>
      </c>
      <c r="G56" s="154"/>
      <c r="H56" s="139"/>
      <c r="I56" s="139">
        <f t="shared" si="1"/>
        <v>0</v>
      </c>
    </row>
    <row r="57" spans="1:9" ht="11.25">
      <c r="A57" s="51" t="s">
        <v>182</v>
      </c>
      <c r="B57" s="14" t="s">
        <v>237</v>
      </c>
      <c r="C57" s="31" t="s">
        <v>53</v>
      </c>
      <c r="D57" s="32" t="s">
        <v>278</v>
      </c>
      <c r="E57" s="34"/>
      <c r="F57" s="34"/>
      <c r="G57" s="162">
        <f>G58+G59+G60+G61+G62</f>
        <v>487.48</v>
      </c>
      <c r="H57" s="162">
        <f>H58+H59+H60+H61+H62</f>
        <v>-125</v>
      </c>
      <c r="I57" s="137">
        <f t="shared" si="1"/>
        <v>362.48</v>
      </c>
    </row>
    <row r="58" spans="1:9" ht="11.25">
      <c r="A58" s="59" t="s">
        <v>232</v>
      </c>
      <c r="B58" s="14" t="s">
        <v>237</v>
      </c>
      <c r="C58" s="31" t="s">
        <v>53</v>
      </c>
      <c r="D58" s="14" t="s">
        <v>278</v>
      </c>
      <c r="E58" s="31" t="s">
        <v>233</v>
      </c>
      <c r="F58" s="31" t="s">
        <v>237</v>
      </c>
      <c r="G58" s="154">
        <v>38.98</v>
      </c>
      <c r="H58" s="139">
        <v>0</v>
      </c>
      <c r="I58" s="139">
        <f t="shared" si="1"/>
        <v>38.98</v>
      </c>
    </row>
    <row r="59" spans="1:9" ht="45">
      <c r="A59" s="59" t="s">
        <v>375</v>
      </c>
      <c r="B59" s="14" t="s">
        <v>237</v>
      </c>
      <c r="C59" s="31" t="s">
        <v>53</v>
      </c>
      <c r="D59" s="14" t="s">
        <v>278</v>
      </c>
      <c r="E59" s="14" t="s">
        <v>183</v>
      </c>
      <c r="F59" s="34" t="s">
        <v>237</v>
      </c>
      <c r="G59" s="154">
        <v>100</v>
      </c>
      <c r="H59" s="139">
        <v>15</v>
      </c>
      <c r="I59" s="139">
        <f t="shared" si="1"/>
        <v>115</v>
      </c>
    </row>
    <row r="60" spans="1:9" ht="11.25">
      <c r="A60" s="59" t="s">
        <v>369</v>
      </c>
      <c r="B60" s="14" t="s">
        <v>237</v>
      </c>
      <c r="C60" s="31" t="s">
        <v>53</v>
      </c>
      <c r="D60" s="14" t="s">
        <v>278</v>
      </c>
      <c r="E60" s="14" t="s">
        <v>370</v>
      </c>
      <c r="F60" s="34" t="s">
        <v>237</v>
      </c>
      <c r="G60" s="154">
        <v>5</v>
      </c>
      <c r="H60" s="139"/>
      <c r="I60" s="139">
        <f t="shared" si="1"/>
        <v>5</v>
      </c>
    </row>
    <row r="61" spans="1:9" ht="22.5">
      <c r="A61" s="59" t="s">
        <v>371</v>
      </c>
      <c r="B61" s="14" t="s">
        <v>237</v>
      </c>
      <c r="C61" s="31" t="s">
        <v>53</v>
      </c>
      <c r="D61" s="14" t="s">
        <v>278</v>
      </c>
      <c r="E61" s="14" t="s">
        <v>231</v>
      </c>
      <c r="F61" s="34" t="s">
        <v>237</v>
      </c>
      <c r="G61" s="154">
        <v>243.5</v>
      </c>
      <c r="H61" s="139">
        <v>-40</v>
      </c>
      <c r="I61" s="139">
        <f t="shared" si="1"/>
        <v>203.5</v>
      </c>
    </row>
    <row r="62" spans="1:9" ht="22.5" customHeight="1">
      <c r="A62" s="59" t="s">
        <v>28</v>
      </c>
      <c r="B62" s="14" t="s">
        <v>237</v>
      </c>
      <c r="C62" s="31" t="s">
        <v>53</v>
      </c>
      <c r="D62" s="14" t="s">
        <v>278</v>
      </c>
      <c r="E62" s="14" t="s">
        <v>27</v>
      </c>
      <c r="F62" s="34" t="s">
        <v>237</v>
      </c>
      <c r="G62" s="138">
        <v>100</v>
      </c>
      <c r="H62" s="139">
        <v>-100</v>
      </c>
      <c r="I62" s="139">
        <f t="shared" si="1"/>
        <v>0</v>
      </c>
    </row>
    <row r="63" spans="1:9" ht="31.5" customHeight="1">
      <c r="A63" s="55" t="s">
        <v>382</v>
      </c>
      <c r="B63" s="31" t="s">
        <v>237</v>
      </c>
      <c r="C63" s="32" t="s">
        <v>60</v>
      </c>
      <c r="D63" s="34"/>
      <c r="E63" s="34"/>
      <c r="F63" s="34"/>
      <c r="G63" s="157">
        <f>G64</f>
        <v>745.28</v>
      </c>
      <c r="H63" s="139">
        <f>H64</f>
        <v>-199</v>
      </c>
      <c r="I63" s="137">
        <f t="shared" si="1"/>
        <v>546.28</v>
      </c>
    </row>
    <row r="64" spans="1:9" ht="22.5">
      <c r="A64" s="59" t="s">
        <v>89</v>
      </c>
      <c r="B64" s="39" t="s">
        <v>237</v>
      </c>
      <c r="C64" s="39" t="s">
        <v>60</v>
      </c>
      <c r="D64" s="36" t="s">
        <v>276</v>
      </c>
      <c r="E64" s="40" t="s">
        <v>113</v>
      </c>
      <c r="F64" s="40" t="s">
        <v>75</v>
      </c>
      <c r="G64" s="159">
        <f>G65</f>
        <v>745.28</v>
      </c>
      <c r="H64" s="139">
        <f>H65</f>
        <v>-199</v>
      </c>
      <c r="I64" s="139">
        <f t="shared" si="1"/>
        <v>546.28</v>
      </c>
    </row>
    <row r="65" spans="1:9" ht="11.25">
      <c r="A65" s="59" t="s">
        <v>188</v>
      </c>
      <c r="B65" s="31" t="s">
        <v>237</v>
      </c>
      <c r="C65" s="31" t="s">
        <v>60</v>
      </c>
      <c r="D65" s="31" t="s">
        <v>276</v>
      </c>
      <c r="E65" s="31" t="s">
        <v>189</v>
      </c>
      <c r="F65" s="34" t="s">
        <v>75</v>
      </c>
      <c r="G65" s="158">
        <v>745.28</v>
      </c>
      <c r="H65" s="139">
        <v>-199</v>
      </c>
      <c r="I65" s="139">
        <f t="shared" si="1"/>
        <v>546.28</v>
      </c>
    </row>
    <row r="66" spans="1:9" ht="45">
      <c r="A66" s="59" t="s">
        <v>37</v>
      </c>
      <c r="B66" s="31" t="s">
        <v>237</v>
      </c>
      <c r="C66" s="31" t="s">
        <v>60</v>
      </c>
      <c r="D66" s="31" t="s">
        <v>276</v>
      </c>
      <c r="E66" s="14" t="s">
        <v>189</v>
      </c>
      <c r="F66" s="31" t="s">
        <v>39</v>
      </c>
      <c r="G66" s="138"/>
      <c r="H66" s="139"/>
      <c r="I66" s="139">
        <f t="shared" si="1"/>
        <v>0</v>
      </c>
    </row>
    <row r="67" spans="1:9" ht="11.25">
      <c r="A67" s="59" t="s">
        <v>38</v>
      </c>
      <c r="B67" s="31" t="s">
        <v>237</v>
      </c>
      <c r="C67" s="31" t="s">
        <v>60</v>
      </c>
      <c r="D67" s="31" t="s">
        <v>276</v>
      </c>
      <c r="E67" s="14" t="s">
        <v>189</v>
      </c>
      <c r="F67" s="31" t="s">
        <v>40</v>
      </c>
      <c r="G67" s="138"/>
      <c r="H67" s="139"/>
      <c r="I67" s="139">
        <f t="shared" si="1"/>
        <v>0</v>
      </c>
    </row>
    <row r="68" spans="1:9" ht="12.75">
      <c r="A68" s="55" t="s">
        <v>380</v>
      </c>
      <c r="B68" s="31" t="s">
        <v>237</v>
      </c>
      <c r="C68" s="32" t="s">
        <v>64</v>
      </c>
      <c r="D68" s="31"/>
      <c r="E68" s="31"/>
      <c r="F68" s="34"/>
      <c r="G68" s="158"/>
      <c r="H68" s="139"/>
      <c r="I68" s="139">
        <f t="shared" si="1"/>
        <v>0</v>
      </c>
    </row>
    <row r="69" spans="1:9" ht="12">
      <c r="A69" s="53" t="s">
        <v>166</v>
      </c>
      <c r="B69" s="14" t="s">
        <v>237</v>
      </c>
      <c r="C69" s="32" t="s">
        <v>82</v>
      </c>
      <c r="D69" s="14"/>
      <c r="E69" s="31"/>
      <c r="F69" s="31"/>
      <c r="G69" s="164">
        <f>G70+G72</f>
        <v>85.473</v>
      </c>
      <c r="H69" s="164">
        <f>H70+H72</f>
        <v>0</v>
      </c>
      <c r="I69" s="137">
        <f t="shared" si="1"/>
        <v>85.473</v>
      </c>
    </row>
    <row r="70" spans="1:9" ht="11.25">
      <c r="A70" s="59" t="s">
        <v>66</v>
      </c>
      <c r="B70" s="14" t="s">
        <v>237</v>
      </c>
      <c r="C70" s="31" t="s">
        <v>82</v>
      </c>
      <c r="D70" s="32" t="s">
        <v>276</v>
      </c>
      <c r="E70" s="31"/>
      <c r="F70" s="31"/>
      <c r="G70" s="165">
        <f>G71</f>
        <v>40.473</v>
      </c>
      <c r="H70" s="139"/>
      <c r="I70" s="139">
        <f t="shared" si="1"/>
        <v>40.473</v>
      </c>
    </row>
    <row r="71" spans="1:9" ht="11.25">
      <c r="A71" s="59" t="s">
        <v>230</v>
      </c>
      <c r="B71" s="14" t="s">
        <v>237</v>
      </c>
      <c r="C71" s="31" t="s">
        <v>82</v>
      </c>
      <c r="D71" s="14" t="s">
        <v>276</v>
      </c>
      <c r="E71" s="31" t="s">
        <v>205</v>
      </c>
      <c r="F71" s="31" t="s">
        <v>29</v>
      </c>
      <c r="G71" s="165">
        <v>40.473</v>
      </c>
      <c r="H71" s="139"/>
      <c r="I71" s="139">
        <f t="shared" si="1"/>
        <v>40.473</v>
      </c>
    </row>
    <row r="72" spans="1:9" ht="11.25">
      <c r="A72" s="59" t="s">
        <v>68</v>
      </c>
      <c r="B72" s="14" t="s">
        <v>237</v>
      </c>
      <c r="C72" s="31" t="s">
        <v>82</v>
      </c>
      <c r="D72" s="32" t="s">
        <v>278</v>
      </c>
      <c r="E72" s="31"/>
      <c r="F72" s="34"/>
      <c r="G72" s="146">
        <f>G73</f>
        <v>45</v>
      </c>
      <c r="H72" s="154">
        <f>H73</f>
        <v>0</v>
      </c>
      <c r="I72" s="139">
        <f t="shared" si="1"/>
        <v>45</v>
      </c>
    </row>
    <row r="73" spans="1:9" ht="11.25">
      <c r="A73" s="59" t="s">
        <v>223</v>
      </c>
      <c r="B73" s="14" t="s">
        <v>237</v>
      </c>
      <c r="C73" s="31" t="s">
        <v>82</v>
      </c>
      <c r="D73" s="31" t="s">
        <v>278</v>
      </c>
      <c r="E73" s="31" t="s">
        <v>373</v>
      </c>
      <c r="F73" s="34" t="s">
        <v>29</v>
      </c>
      <c r="G73" s="166">
        <v>45</v>
      </c>
      <c r="H73" s="139">
        <v>0</v>
      </c>
      <c r="I73" s="139">
        <f t="shared" si="1"/>
        <v>45</v>
      </c>
    </row>
    <row r="74" spans="1:9" ht="12">
      <c r="A74" s="53" t="s">
        <v>149</v>
      </c>
      <c r="B74" s="31" t="s">
        <v>237</v>
      </c>
      <c r="C74" s="32" t="s">
        <v>95</v>
      </c>
      <c r="D74" s="31"/>
      <c r="E74" s="14"/>
      <c r="F74" s="14"/>
      <c r="G74" s="162">
        <f>G75</f>
        <v>16</v>
      </c>
      <c r="H74" s="139"/>
      <c r="I74" s="137">
        <f t="shared" si="1"/>
        <v>16</v>
      </c>
    </row>
    <row r="75" spans="1:9" ht="22.5">
      <c r="A75" s="59" t="s">
        <v>83</v>
      </c>
      <c r="B75" s="31" t="s">
        <v>237</v>
      </c>
      <c r="C75" s="31" t="s">
        <v>95</v>
      </c>
      <c r="D75" s="32" t="s">
        <v>276</v>
      </c>
      <c r="E75" s="14" t="s">
        <v>202</v>
      </c>
      <c r="F75" s="14" t="s">
        <v>176</v>
      </c>
      <c r="G75" s="154">
        <v>16</v>
      </c>
      <c r="H75" s="139"/>
      <c r="I75" s="139">
        <f t="shared" si="1"/>
        <v>16</v>
      </c>
    </row>
    <row r="76" spans="1:9" ht="12">
      <c r="A76" s="53" t="s">
        <v>399</v>
      </c>
      <c r="B76" s="32" t="s">
        <v>168</v>
      </c>
      <c r="C76" s="31"/>
      <c r="D76" s="32"/>
      <c r="E76" s="14"/>
      <c r="F76" s="14"/>
      <c r="G76" s="154">
        <f>G77</f>
        <v>0</v>
      </c>
      <c r="H76" s="139">
        <f>H77</f>
        <v>733.5</v>
      </c>
      <c r="I76" s="139">
        <f t="shared" si="1"/>
        <v>733.5</v>
      </c>
    </row>
    <row r="77" spans="1:9" ht="11.25">
      <c r="A77" s="59" t="s">
        <v>400</v>
      </c>
      <c r="B77" s="31" t="s">
        <v>168</v>
      </c>
      <c r="C77" s="31" t="s">
        <v>278</v>
      </c>
      <c r="D77" s="32"/>
      <c r="E77" s="14"/>
      <c r="F77" s="14"/>
      <c r="G77" s="154">
        <v>0</v>
      </c>
      <c r="H77" s="139">
        <v>733.5</v>
      </c>
      <c r="I77" s="139">
        <f t="shared" si="1"/>
        <v>733.5</v>
      </c>
    </row>
    <row r="78" spans="1:9" ht="15.75">
      <c r="A78" s="58" t="s">
        <v>105</v>
      </c>
      <c r="B78" s="33"/>
      <c r="C78" s="33"/>
      <c r="D78" s="33"/>
      <c r="E78" s="33"/>
      <c r="F78" s="33"/>
      <c r="G78" s="167">
        <f>G10</f>
        <v>2769.733</v>
      </c>
      <c r="H78" s="167">
        <f>H10</f>
        <v>219.10000000000002</v>
      </c>
      <c r="I78" s="182">
        <f>G78+H78</f>
        <v>2988.833</v>
      </c>
    </row>
    <row r="79" ht="11.25">
      <c r="I79" s="29"/>
    </row>
  </sheetData>
  <sheetProtection/>
  <mergeCells count="15">
    <mergeCell ref="F8:F9"/>
    <mergeCell ref="D1:I1"/>
    <mergeCell ref="D2:I2"/>
    <mergeCell ref="D3:I3"/>
    <mergeCell ref="D4:I4"/>
    <mergeCell ref="A6:I6"/>
    <mergeCell ref="A8:A9"/>
    <mergeCell ref="B8:B9"/>
    <mergeCell ref="C8:C9"/>
    <mergeCell ref="D8:D9"/>
    <mergeCell ref="G7:I7"/>
    <mergeCell ref="H8:H9"/>
    <mergeCell ref="I8:I9"/>
    <mergeCell ref="E8:E9"/>
    <mergeCell ref="G8:G9"/>
  </mergeCells>
  <printOptions/>
  <pageMargins left="0.82" right="0" top="0.16" bottom="0" header="0.2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43">
      <selection activeCell="N22" sqref="N22"/>
    </sheetView>
  </sheetViews>
  <sheetFormatPr defaultColWidth="9.00390625" defaultRowHeight="12.75"/>
  <cols>
    <col min="1" max="1" width="3.875" style="0" customWidth="1"/>
    <col min="2" max="2" width="2.00390625" style="0" customWidth="1"/>
    <col min="3" max="3" width="2.75390625" style="0" customWidth="1"/>
    <col min="4" max="4" width="4.625" style="0" customWidth="1"/>
    <col min="5" max="5" width="3.25390625" style="0" customWidth="1"/>
    <col min="6" max="6" width="4.625" style="0" customWidth="1"/>
    <col min="7" max="7" width="3.375" style="0" customWidth="1"/>
    <col min="8" max="8" width="39.25390625" style="0" customWidth="1"/>
    <col min="9" max="9" width="6.875" style="0" customWidth="1"/>
    <col min="10" max="10" width="9.875" style="0" customWidth="1"/>
    <col min="11" max="11" width="8.625" style="0" customWidth="1"/>
  </cols>
  <sheetData>
    <row r="1" spans="8:11" ht="12.75">
      <c r="H1" s="205" t="s">
        <v>21</v>
      </c>
      <c r="I1" s="205"/>
      <c r="J1" s="205"/>
      <c r="K1" s="205"/>
    </row>
    <row r="2" spans="8:11" ht="12.75">
      <c r="H2" s="205" t="s">
        <v>20</v>
      </c>
      <c r="I2" s="205"/>
      <c r="J2" s="205"/>
      <c r="K2" s="205"/>
    </row>
    <row r="3" spans="8:11" ht="12.75">
      <c r="H3" s="205" t="s">
        <v>22</v>
      </c>
      <c r="I3" s="205"/>
      <c r="J3" s="205"/>
      <c r="K3" s="205"/>
    </row>
    <row r="4" spans="8:11" ht="12.75">
      <c r="H4" s="205" t="s">
        <v>398</v>
      </c>
      <c r="I4" s="205"/>
      <c r="J4" s="205"/>
      <c r="K4" s="205"/>
    </row>
    <row r="5" spans="1:11" ht="29.25" customHeight="1">
      <c r="A5" s="203" t="s">
        <v>389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2.75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7" spans="1:11" ht="126">
      <c r="A7" s="119" t="s">
        <v>279</v>
      </c>
      <c r="B7" s="119" t="s">
        <v>280</v>
      </c>
      <c r="C7" s="119" t="s">
        <v>281</v>
      </c>
      <c r="D7" s="67" t="s">
        <v>282</v>
      </c>
      <c r="E7" s="119" t="s">
        <v>283</v>
      </c>
      <c r="F7" s="119" t="s">
        <v>284</v>
      </c>
      <c r="G7" s="67" t="s">
        <v>285</v>
      </c>
      <c r="H7" s="54" t="s">
        <v>286</v>
      </c>
      <c r="I7" s="54" t="s">
        <v>390</v>
      </c>
      <c r="J7" s="77" t="s">
        <v>44</v>
      </c>
      <c r="K7" s="125" t="s">
        <v>19</v>
      </c>
    </row>
    <row r="8" spans="1:11" ht="12.75">
      <c r="A8" s="120" t="s">
        <v>287</v>
      </c>
      <c r="B8" s="120" t="s">
        <v>288</v>
      </c>
      <c r="C8" s="120" t="s">
        <v>220</v>
      </c>
      <c r="D8" s="120" t="s">
        <v>289</v>
      </c>
      <c r="E8" s="120" t="s">
        <v>220</v>
      </c>
      <c r="F8" s="120" t="s">
        <v>290</v>
      </c>
      <c r="G8" s="120" t="s">
        <v>287</v>
      </c>
      <c r="H8" s="68" t="s">
        <v>264</v>
      </c>
      <c r="I8" s="69">
        <f>I9+I15+I21+I28+I41+I34+I38</f>
        <v>1509.1</v>
      </c>
      <c r="J8" s="69">
        <f>J9+J15+J21+J28+J41+J34+J38</f>
        <v>204.1</v>
      </c>
      <c r="K8" s="69">
        <f>K9+K15+K21+K28+K41+K34+K38</f>
        <v>1713.1999999999998</v>
      </c>
    </row>
    <row r="9" spans="1:11" ht="12.75">
      <c r="A9" s="120" t="s">
        <v>291</v>
      </c>
      <c r="B9" s="120" t="s">
        <v>288</v>
      </c>
      <c r="C9" s="120" t="s">
        <v>276</v>
      </c>
      <c r="D9" s="120" t="s">
        <v>289</v>
      </c>
      <c r="E9" s="120" t="s">
        <v>220</v>
      </c>
      <c r="F9" s="120" t="s">
        <v>290</v>
      </c>
      <c r="G9" s="120" t="s">
        <v>287</v>
      </c>
      <c r="H9" s="70" t="s">
        <v>265</v>
      </c>
      <c r="I9" s="71">
        <f aca="true" t="shared" si="0" ref="I9:K10">I10</f>
        <v>829</v>
      </c>
      <c r="J9" s="71">
        <f t="shared" si="0"/>
        <v>0</v>
      </c>
      <c r="K9" s="71">
        <f t="shared" si="0"/>
        <v>829</v>
      </c>
    </row>
    <row r="10" spans="1:11" ht="12.75">
      <c r="A10" s="120" t="s">
        <v>291</v>
      </c>
      <c r="B10" s="120" t="s">
        <v>288</v>
      </c>
      <c r="C10" s="120" t="s">
        <v>276</v>
      </c>
      <c r="D10" s="120" t="s">
        <v>292</v>
      </c>
      <c r="E10" s="120" t="s">
        <v>276</v>
      </c>
      <c r="F10" s="120" t="s">
        <v>290</v>
      </c>
      <c r="G10" s="120" t="s">
        <v>293</v>
      </c>
      <c r="H10" s="68" t="s">
        <v>266</v>
      </c>
      <c r="I10" s="71">
        <f t="shared" si="0"/>
        <v>829</v>
      </c>
      <c r="J10" s="71">
        <f t="shared" si="0"/>
        <v>0</v>
      </c>
      <c r="K10" s="71">
        <f t="shared" si="0"/>
        <v>829</v>
      </c>
    </row>
    <row r="11" spans="1:12" ht="97.5" customHeight="1">
      <c r="A11" s="120" t="s">
        <v>291</v>
      </c>
      <c r="B11" s="120" t="s">
        <v>288</v>
      </c>
      <c r="C11" s="120" t="s">
        <v>276</v>
      </c>
      <c r="D11" s="120" t="s">
        <v>340</v>
      </c>
      <c r="E11" s="120" t="s">
        <v>276</v>
      </c>
      <c r="F11" s="120" t="s">
        <v>341</v>
      </c>
      <c r="G11" s="120" t="s">
        <v>293</v>
      </c>
      <c r="H11" s="76" t="s">
        <v>339</v>
      </c>
      <c r="I11" s="71">
        <v>829</v>
      </c>
      <c r="J11" s="12"/>
      <c r="K11" s="78">
        <f>I11+J11</f>
        <v>829</v>
      </c>
      <c r="L11" s="124"/>
    </row>
    <row r="12" spans="1:11" ht="69.75" customHeight="1">
      <c r="A12" s="120" t="s">
        <v>291</v>
      </c>
      <c r="B12" s="120" t="s">
        <v>288</v>
      </c>
      <c r="C12" s="120" t="s">
        <v>276</v>
      </c>
      <c r="D12" s="120" t="s">
        <v>343</v>
      </c>
      <c r="E12" s="120" t="s">
        <v>276</v>
      </c>
      <c r="F12" s="120" t="s">
        <v>341</v>
      </c>
      <c r="G12" s="120" t="s">
        <v>293</v>
      </c>
      <c r="H12" s="121" t="s">
        <v>342</v>
      </c>
      <c r="I12" s="71"/>
      <c r="J12" s="12"/>
      <c r="K12" s="12"/>
    </row>
    <row r="13" spans="1:11" ht="12.75">
      <c r="A13" s="120" t="s">
        <v>291</v>
      </c>
      <c r="B13" s="120" t="s">
        <v>288</v>
      </c>
      <c r="C13" s="120" t="s">
        <v>53</v>
      </c>
      <c r="D13" s="120" t="s">
        <v>289</v>
      </c>
      <c r="E13" s="120" t="s">
        <v>220</v>
      </c>
      <c r="F13" s="120" t="s">
        <v>290</v>
      </c>
      <c r="G13" s="120" t="s">
        <v>287</v>
      </c>
      <c r="H13" s="70" t="s">
        <v>267</v>
      </c>
      <c r="I13" s="71"/>
      <c r="J13" s="12"/>
      <c r="K13" s="12"/>
    </row>
    <row r="14" spans="1:11" ht="12.75">
      <c r="A14" s="120" t="s">
        <v>291</v>
      </c>
      <c r="B14" s="120" t="s">
        <v>288</v>
      </c>
      <c r="C14" s="120" t="s">
        <v>53</v>
      </c>
      <c r="D14" s="120" t="s">
        <v>294</v>
      </c>
      <c r="E14" s="120" t="s">
        <v>276</v>
      </c>
      <c r="F14" s="120" t="s">
        <v>290</v>
      </c>
      <c r="G14" s="120" t="s">
        <v>293</v>
      </c>
      <c r="H14" s="68" t="s">
        <v>295</v>
      </c>
      <c r="I14" s="71"/>
      <c r="J14" s="12"/>
      <c r="K14" s="12"/>
    </row>
    <row r="15" spans="1:11" ht="12.75">
      <c r="A15" s="120" t="s">
        <v>291</v>
      </c>
      <c r="B15" s="120" t="s">
        <v>288</v>
      </c>
      <c r="C15" s="120" t="s">
        <v>56</v>
      </c>
      <c r="D15" s="122" t="s">
        <v>289</v>
      </c>
      <c r="E15" s="120" t="s">
        <v>220</v>
      </c>
      <c r="F15" s="120" t="s">
        <v>290</v>
      </c>
      <c r="G15" s="120" t="s">
        <v>287</v>
      </c>
      <c r="H15" s="70" t="s">
        <v>225</v>
      </c>
      <c r="I15" s="71">
        <f>I18+I16</f>
        <v>299</v>
      </c>
      <c r="J15" s="71">
        <f>J18+J16</f>
        <v>204.1</v>
      </c>
      <c r="K15" s="71">
        <f>K18+K16</f>
        <v>503.1</v>
      </c>
    </row>
    <row r="16" spans="1:11" ht="12.75">
      <c r="A16" s="120" t="s">
        <v>291</v>
      </c>
      <c r="B16" s="120" t="s">
        <v>288</v>
      </c>
      <c r="C16" s="120" t="s">
        <v>56</v>
      </c>
      <c r="D16" s="122" t="s">
        <v>296</v>
      </c>
      <c r="E16" s="120" t="s">
        <v>220</v>
      </c>
      <c r="F16" s="120" t="s">
        <v>290</v>
      </c>
      <c r="G16" s="120" t="s">
        <v>293</v>
      </c>
      <c r="H16" s="68" t="s">
        <v>127</v>
      </c>
      <c r="I16" s="71">
        <f>I17</f>
        <v>39</v>
      </c>
      <c r="J16" s="71">
        <f>J17</f>
        <v>12.1</v>
      </c>
      <c r="K16" s="71">
        <f>K17</f>
        <v>51.1</v>
      </c>
    </row>
    <row r="17" spans="1:11" ht="49.5" customHeight="1">
      <c r="A17" s="120" t="s">
        <v>291</v>
      </c>
      <c r="B17" s="120" t="s">
        <v>288</v>
      </c>
      <c r="C17" s="120" t="s">
        <v>56</v>
      </c>
      <c r="D17" s="122" t="s">
        <v>297</v>
      </c>
      <c r="E17" s="120" t="s">
        <v>82</v>
      </c>
      <c r="F17" s="120" t="s">
        <v>290</v>
      </c>
      <c r="G17" s="120" t="s">
        <v>293</v>
      </c>
      <c r="H17" s="121" t="s">
        <v>344</v>
      </c>
      <c r="I17" s="71">
        <v>39</v>
      </c>
      <c r="J17" s="12">
        <v>12.1</v>
      </c>
      <c r="K17" s="78">
        <f>I17+J17</f>
        <v>51.1</v>
      </c>
    </row>
    <row r="18" spans="1:11" ht="12.75">
      <c r="A18" s="120" t="s">
        <v>291</v>
      </c>
      <c r="B18" s="120" t="s">
        <v>288</v>
      </c>
      <c r="C18" s="120" t="s">
        <v>56</v>
      </c>
      <c r="D18" s="122" t="s">
        <v>298</v>
      </c>
      <c r="E18" s="120" t="s">
        <v>220</v>
      </c>
      <c r="F18" s="120" t="s">
        <v>290</v>
      </c>
      <c r="G18" s="120" t="s">
        <v>293</v>
      </c>
      <c r="H18" s="68" t="s">
        <v>125</v>
      </c>
      <c r="I18" s="71">
        <f>I19</f>
        <v>260</v>
      </c>
      <c r="J18" s="71">
        <f>J19</f>
        <v>192</v>
      </c>
      <c r="K18" s="71">
        <f>K19</f>
        <v>452</v>
      </c>
    </row>
    <row r="19" spans="1:11" ht="49.5" customHeight="1">
      <c r="A19" s="120" t="s">
        <v>291</v>
      </c>
      <c r="B19" s="120" t="s">
        <v>288</v>
      </c>
      <c r="C19" s="120" t="s">
        <v>56</v>
      </c>
      <c r="D19" s="122" t="s">
        <v>299</v>
      </c>
      <c r="E19" s="120" t="s">
        <v>82</v>
      </c>
      <c r="F19" s="120" t="s">
        <v>290</v>
      </c>
      <c r="G19" s="120" t="s">
        <v>293</v>
      </c>
      <c r="H19" s="72" t="s">
        <v>300</v>
      </c>
      <c r="I19" s="71">
        <v>260</v>
      </c>
      <c r="J19" s="78">
        <v>192</v>
      </c>
      <c r="K19" s="78">
        <f>I19+J19</f>
        <v>452</v>
      </c>
    </row>
    <row r="20" spans="1:11" ht="50.25" customHeight="1">
      <c r="A20" s="120" t="s">
        <v>291</v>
      </c>
      <c r="B20" s="120" t="s">
        <v>288</v>
      </c>
      <c r="C20" s="120" t="s">
        <v>56</v>
      </c>
      <c r="D20" s="122" t="s">
        <v>301</v>
      </c>
      <c r="E20" s="120" t="s">
        <v>82</v>
      </c>
      <c r="F20" s="120" t="s">
        <v>290</v>
      </c>
      <c r="G20" s="120" t="s">
        <v>293</v>
      </c>
      <c r="H20" s="72" t="s">
        <v>302</v>
      </c>
      <c r="I20" s="71"/>
      <c r="J20" s="12"/>
      <c r="K20" s="12"/>
    </row>
    <row r="21" spans="1:11" ht="12.75">
      <c r="A21" s="120" t="s">
        <v>237</v>
      </c>
      <c r="B21" s="120" t="s">
        <v>288</v>
      </c>
      <c r="C21" s="120" t="s">
        <v>60</v>
      </c>
      <c r="D21" s="122" t="s">
        <v>289</v>
      </c>
      <c r="E21" s="120" t="s">
        <v>276</v>
      </c>
      <c r="F21" s="120" t="s">
        <v>290</v>
      </c>
      <c r="G21" s="120" t="s">
        <v>293</v>
      </c>
      <c r="H21" s="72" t="s">
        <v>128</v>
      </c>
      <c r="I21" s="71">
        <f aca="true" t="shared" si="1" ref="I21:K22">I22</f>
        <v>10</v>
      </c>
      <c r="J21" s="71">
        <f t="shared" si="1"/>
        <v>0</v>
      </c>
      <c r="K21" s="71">
        <f t="shared" si="1"/>
        <v>10</v>
      </c>
    </row>
    <row r="22" spans="1:11" ht="48">
      <c r="A22" s="120" t="s">
        <v>237</v>
      </c>
      <c r="B22" s="120" t="s">
        <v>288</v>
      </c>
      <c r="C22" s="120" t="s">
        <v>60</v>
      </c>
      <c r="D22" s="122" t="s">
        <v>304</v>
      </c>
      <c r="E22" s="120" t="s">
        <v>276</v>
      </c>
      <c r="F22" s="120" t="s">
        <v>290</v>
      </c>
      <c r="G22" s="120" t="s">
        <v>293</v>
      </c>
      <c r="H22" s="72" t="s">
        <v>345</v>
      </c>
      <c r="I22" s="71">
        <f t="shared" si="1"/>
        <v>10</v>
      </c>
      <c r="J22" s="71">
        <f t="shared" si="1"/>
        <v>0</v>
      </c>
      <c r="K22" s="71">
        <f t="shared" si="1"/>
        <v>10</v>
      </c>
    </row>
    <row r="23" spans="1:11" ht="72">
      <c r="A23" s="120" t="s">
        <v>237</v>
      </c>
      <c r="B23" s="120" t="s">
        <v>288</v>
      </c>
      <c r="C23" s="120" t="s">
        <v>60</v>
      </c>
      <c r="D23" s="122" t="s">
        <v>346</v>
      </c>
      <c r="E23" s="120" t="s">
        <v>276</v>
      </c>
      <c r="F23" s="120" t="s">
        <v>341</v>
      </c>
      <c r="G23" s="120" t="s">
        <v>293</v>
      </c>
      <c r="H23" s="72" t="s">
        <v>347</v>
      </c>
      <c r="I23" s="71">
        <v>10</v>
      </c>
      <c r="J23" s="12"/>
      <c r="K23" s="78">
        <f>I23+J23</f>
        <v>10</v>
      </c>
    </row>
    <row r="24" spans="1:11" ht="36">
      <c r="A24" s="120" t="s">
        <v>291</v>
      </c>
      <c r="B24" s="120" t="s">
        <v>288</v>
      </c>
      <c r="C24" s="120" t="s">
        <v>64</v>
      </c>
      <c r="D24" s="122" t="s">
        <v>289</v>
      </c>
      <c r="E24" s="120" t="s">
        <v>220</v>
      </c>
      <c r="F24" s="120" t="s">
        <v>290</v>
      </c>
      <c r="G24" s="120" t="s">
        <v>287</v>
      </c>
      <c r="H24" s="70" t="s">
        <v>303</v>
      </c>
      <c r="I24" s="71"/>
      <c r="J24" s="12"/>
      <c r="K24" s="12"/>
    </row>
    <row r="25" spans="1:11" ht="12.75">
      <c r="A25" s="120" t="s">
        <v>291</v>
      </c>
      <c r="B25" s="120" t="s">
        <v>288</v>
      </c>
      <c r="C25" s="120" t="s">
        <v>64</v>
      </c>
      <c r="D25" s="122" t="s">
        <v>304</v>
      </c>
      <c r="E25" s="120" t="s">
        <v>220</v>
      </c>
      <c r="F25" s="120" t="s">
        <v>290</v>
      </c>
      <c r="G25" s="120" t="s">
        <v>293</v>
      </c>
      <c r="H25" s="68" t="s">
        <v>305</v>
      </c>
      <c r="I25" s="71"/>
      <c r="J25" s="12"/>
      <c r="K25" s="12"/>
    </row>
    <row r="26" spans="1:11" ht="24">
      <c r="A26" s="120" t="s">
        <v>291</v>
      </c>
      <c r="B26" s="120" t="s">
        <v>288</v>
      </c>
      <c r="C26" s="120" t="s">
        <v>64</v>
      </c>
      <c r="D26" s="122" t="s">
        <v>348</v>
      </c>
      <c r="E26" s="120" t="s">
        <v>220</v>
      </c>
      <c r="F26" s="120" t="s">
        <v>290</v>
      </c>
      <c r="G26" s="120" t="s">
        <v>293</v>
      </c>
      <c r="H26" s="73" t="s">
        <v>306</v>
      </c>
      <c r="I26" s="71"/>
      <c r="J26" s="12"/>
      <c r="K26" s="12"/>
    </row>
    <row r="27" spans="1:11" ht="36">
      <c r="A27" s="120" t="s">
        <v>291</v>
      </c>
      <c r="B27" s="120" t="s">
        <v>288</v>
      </c>
      <c r="C27" s="120" t="s">
        <v>64</v>
      </c>
      <c r="D27" s="122" t="s">
        <v>348</v>
      </c>
      <c r="E27" s="120" t="s">
        <v>82</v>
      </c>
      <c r="F27" s="120" t="s">
        <v>290</v>
      </c>
      <c r="G27" s="120" t="s">
        <v>293</v>
      </c>
      <c r="H27" s="72" t="s">
        <v>307</v>
      </c>
      <c r="I27" s="71"/>
      <c r="J27" s="12"/>
      <c r="K27" s="12"/>
    </row>
    <row r="28" spans="1:11" ht="48">
      <c r="A28" s="120" t="s">
        <v>308</v>
      </c>
      <c r="B28" s="120" t="s">
        <v>288</v>
      </c>
      <c r="C28" s="120" t="s">
        <v>95</v>
      </c>
      <c r="D28" s="122" t="s">
        <v>289</v>
      </c>
      <c r="E28" s="120" t="s">
        <v>220</v>
      </c>
      <c r="F28" s="120" t="s">
        <v>290</v>
      </c>
      <c r="G28" s="120" t="s">
        <v>287</v>
      </c>
      <c r="H28" s="70" t="s">
        <v>309</v>
      </c>
      <c r="I28" s="71">
        <f>I29</f>
        <v>304.6</v>
      </c>
      <c r="J28" s="71">
        <f>J29</f>
        <v>0</v>
      </c>
      <c r="K28" s="71">
        <f>K29</f>
        <v>304.6</v>
      </c>
    </row>
    <row r="29" spans="1:11" ht="75" customHeight="1">
      <c r="A29" s="120" t="s">
        <v>308</v>
      </c>
      <c r="B29" s="120" t="s">
        <v>288</v>
      </c>
      <c r="C29" s="120" t="s">
        <v>95</v>
      </c>
      <c r="D29" s="122" t="s">
        <v>334</v>
      </c>
      <c r="E29" s="120" t="s">
        <v>220</v>
      </c>
      <c r="F29" s="120" t="s">
        <v>290</v>
      </c>
      <c r="G29" s="120" t="s">
        <v>310</v>
      </c>
      <c r="H29" s="70" t="s">
        <v>349</v>
      </c>
      <c r="I29" s="71">
        <f>I30+I32</f>
        <v>304.6</v>
      </c>
      <c r="J29" s="71">
        <f>J30+J32</f>
        <v>0</v>
      </c>
      <c r="K29" s="71">
        <f>K30+K32</f>
        <v>304.6</v>
      </c>
    </row>
    <row r="30" spans="1:11" ht="69.75" customHeight="1">
      <c r="A30" s="120" t="s">
        <v>308</v>
      </c>
      <c r="B30" s="120" t="s">
        <v>288</v>
      </c>
      <c r="C30" s="120" t="s">
        <v>95</v>
      </c>
      <c r="D30" s="122" t="s">
        <v>356</v>
      </c>
      <c r="E30" s="120" t="s">
        <v>82</v>
      </c>
      <c r="F30" s="120" t="s">
        <v>290</v>
      </c>
      <c r="G30" s="120" t="s">
        <v>310</v>
      </c>
      <c r="H30" s="70" t="s">
        <v>355</v>
      </c>
      <c r="I30" s="71">
        <v>282</v>
      </c>
      <c r="J30" s="12"/>
      <c r="K30" s="78">
        <f>I30+J30</f>
        <v>282</v>
      </c>
    </row>
    <row r="31" spans="1:11" ht="74.25" customHeight="1">
      <c r="A31" s="120" t="s">
        <v>308</v>
      </c>
      <c r="B31" s="120" t="s">
        <v>288</v>
      </c>
      <c r="C31" s="120" t="s">
        <v>95</v>
      </c>
      <c r="D31" s="122" t="s">
        <v>387</v>
      </c>
      <c r="E31" s="120" t="s">
        <v>53</v>
      </c>
      <c r="F31" s="120" t="s">
        <v>290</v>
      </c>
      <c r="G31" s="120" t="s">
        <v>310</v>
      </c>
      <c r="H31" s="118" t="s">
        <v>226</v>
      </c>
      <c r="I31" s="71">
        <v>0</v>
      </c>
      <c r="J31" s="12"/>
      <c r="K31" s="12"/>
    </row>
    <row r="32" spans="1:11" ht="50.25" customHeight="1">
      <c r="A32" s="120" t="s">
        <v>308</v>
      </c>
      <c r="B32" s="120" t="s">
        <v>288</v>
      </c>
      <c r="C32" s="120" t="s">
        <v>95</v>
      </c>
      <c r="D32" s="122" t="s">
        <v>311</v>
      </c>
      <c r="E32" s="120" t="s">
        <v>82</v>
      </c>
      <c r="F32" s="120" t="s">
        <v>290</v>
      </c>
      <c r="G32" s="120" t="s">
        <v>310</v>
      </c>
      <c r="H32" s="72" t="s">
        <v>312</v>
      </c>
      <c r="I32" s="71">
        <v>22.6</v>
      </c>
      <c r="J32" s="12"/>
      <c r="K32" s="78">
        <f>I32+J32</f>
        <v>22.6</v>
      </c>
    </row>
    <row r="33" spans="1:11" ht="52.5" customHeight="1">
      <c r="A33" s="120" t="s">
        <v>237</v>
      </c>
      <c r="B33" s="120" t="s">
        <v>288</v>
      </c>
      <c r="C33" s="120" t="s">
        <v>95</v>
      </c>
      <c r="D33" s="122" t="s">
        <v>313</v>
      </c>
      <c r="E33" s="120" t="s">
        <v>82</v>
      </c>
      <c r="F33" s="120" t="s">
        <v>290</v>
      </c>
      <c r="G33" s="120" t="s">
        <v>310</v>
      </c>
      <c r="H33" s="72" t="s">
        <v>386</v>
      </c>
      <c r="I33" s="71"/>
      <c r="J33" s="12"/>
      <c r="K33" s="12"/>
    </row>
    <row r="34" spans="1:11" ht="24">
      <c r="A34" s="120" t="s">
        <v>237</v>
      </c>
      <c r="B34" s="120" t="s">
        <v>288</v>
      </c>
      <c r="C34" s="120" t="s">
        <v>168</v>
      </c>
      <c r="D34" s="122" t="s">
        <v>289</v>
      </c>
      <c r="E34" s="120" t="s">
        <v>220</v>
      </c>
      <c r="F34" s="120" t="s">
        <v>290</v>
      </c>
      <c r="G34" s="120" t="s">
        <v>287</v>
      </c>
      <c r="H34" s="70" t="s">
        <v>107</v>
      </c>
      <c r="I34" s="71">
        <f>I35+I36+I37</f>
        <v>0</v>
      </c>
      <c r="J34" s="12"/>
      <c r="K34" s="12"/>
    </row>
    <row r="35" spans="1:11" ht="81.75" customHeight="1">
      <c r="A35" s="120" t="s">
        <v>237</v>
      </c>
      <c r="B35" s="120" t="s">
        <v>288</v>
      </c>
      <c r="C35" s="120" t="s">
        <v>168</v>
      </c>
      <c r="D35" s="122" t="s">
        <v>361</v>
      </c>
      <c r="E35" s="120" t="s">
        <v>82</v>
      </c>
      <c r="F35" s="120" t="s">
        <v>290</v>
      </c>
      <c r="G35" s="120" t="s">
        <v>102</v>
      </c>
      <c r="H35" s="72" t="s">
        <v>314</v>
      </c>
      <c r="I35" s="71"/>
      <c r="J35" s="12"/>
      <c r="K35" s="12"/>
    </row>
    <row r="36" spans="1:11" ht="84">
      <c r="A36" s="120" t="s">
        <v>237</v>
      </c>
      <c r="B36" s="120" t="s">
        <v>288</v>
      </c>
      <c r="C36" s="120" t="s">
        <v>168</v>
      </c>
      <c r="D36" s="122" t="s">
        <v>359</v>
      </c>
      <c r="E36" s="120" t="s">
        <v>82</v>
      </c>
      <c r="F36" s="120" t="s">
        <v>290</v>
      </c>
      <c r="G36" s="120" t="s">
        <v>102</v>
      </c>
      <c r="H36" s="72" t="s">
        <v>360</v>
      </c>
      <c r="I36" s="71"/>
      <c r="J36" s="12"/>
      <c r="K36" s="12"/>
    </row>
    <row r="37" spans="1:11" ht="96">
      <c r="A37" s="120" t="s">
        <v>237</v>
      </c>
      <c r="B37" s="120" t="s">
        <v>288</v>
      </c>
      <c r="C37" s="120" t="s">
        <v>168</v>
      </c>
      <c r="D37" s="122" t="s">
        <v>357</v>
      </c>
      <c r="E37" s="120" t="s">
        <v>82</v>
      </c>
      <c r="F37" s="120" t="s">
        <v>290</v>
      </c>
      <c r="G37" s="120" t="s">
        <v>102</v>
      </c>
      <c r="H37" s="72" t="s">
        <v>358</v>
      </c>
      <c r="I37" s="71"/>
      <c r="J37" s="12"/>
      <c r="K37" s="12"/>
    </row>
    <row r="38" spans="1:11" ht="24">
      <c r="A38" s="120" t="s">
        <v>308</v>
      </c>
      <c r="B38" s="120" t="s">
        <v>288</v>
      </c>
      <c r="C38" s="120" t="s">
        <v>168</v>
      </c>
      <c r="D38" s="122" t="s">
        <v>289</v>
      </c>
      <c r="E38" s="120" t="s">
        <v>220</v>
      </c>
      <c r="F38" s="120" t="s">
        <v>290</v>
      </c>
      <c r="G38" s="120" t="s">
        <v>287</v>
      </c>
      <c r="H38" s="70" t="s">
        <v>107</v>
      </c>
      <c r="I38" s="71">
        <f>I39+I40</f>
        <v>63.5</v>
      </c>
      <c r="J38" s="71">
        <f>J39+J40</f>
        <v>0</v>
      </c>
      <c r="K38" s="71">
        <f>K39+K40</f>
        <v>63.5</v>
      </c>
    </row>
    <row r="39" spans="1:11" ht="47.25" customHeight="1">
      <c r="A39" s="120" t="s">
        <v>308</v>
      </c>
      <c r="B39" s="120" t="s">
        <v>288</v>
      </c>
      <c r="C39" s="120" t="s">
        <v>168</v>
      </c>
      <c r="D39" s="122" t="s">
        <v>299</v>
      </c>
      <c r="E39" s="120" t="s">
        <v>82</v>
      </c>
      <c r="F39" s="120" t="s">
        <v>290</v>
      </c>
      <c r="G39" s="120" t="s">
        <v>315</v>
      </c>
      <c r="H39" s="72" t="s">
        <v>316</v>
      </c>
      <c r="I39" s="71">
        <v>63.5</v>
      </c>
      <c r="J39" s="12">
        <v>0</v>
      </c>
      <c r="K39" s="78">
        <f>I39+J39</f>
        <v>63.5</v>
      </c>
    </row>
    <row r="40" spans="1:11" ht="25.5" customHeight="1">
      <c r="A40" s="120" t="s">
        <v>308</v>
      </c>
      <c r="B40" s="120" t="s">
        <v>288</v>
      </c>
      <c r="C40" s="120" t="s">
        <v>168</v>
      </c>
      <c r="D40" s="122" t="s">
        <v>388</v>
      </c>
      <c r="E40" s="120" t="s">
        <v>53</v>
      </c>
      <c r="F40" s="120" t="s">
        <v>290</v>
      </c>
      <c r="G40" s="120" t="s">
        <v>315</v>
      </c>
      <c r="H40" s="118" t="s">
        <v>227</v>
      </c>
      <c r="I40" s="71"/>
      <c r="J40" s="12"/>
      <c r="K40" s="12"/>
    </row>
    <row r="41" spans="1:11" ht="12.75">
      <c r="A41" s="120" t="s">
        <v>237</v>
      </c>
      <c r="B41" s="120" t="s">
        <v>288</v>
      </c>
      <c r="C41" s="120" t="s">
        <v>317</v>
      </c>
      <c r="D41" s="122" t="s">
        <v>289</v>
      </c>
      <c r="E41" s="120" t="s">
        <v>220</v>
      </c>
      <c r="F41" s="120" t="s">
        <v>290</v>
      </c>
      <c r="G41" s="120" t="s">
        <v>287</v>
      </c>
      <c r="H41" s="70" t="s">
        <v>268</v>
      </c>
      <c r="I41" s="71">
        <f>I43+I42</f>
        <v>3</v>
      </c>
      <c r="J41" s="71">
        <f>J43+J42</f>
        <v>0</v>
      </c>
      <c r="K41" s="71">
        <f>K43+K42</f>
        <v>3</v>
      </c>
    </row>
    <row r="42" spans="1:11" ht="21" customHeight="1">
      <c r="A42" s="120" t="s">
        <v>237</v>
      </c>
      <c r="B42" s="120" t="s">
        <v>288</v>
      </c>
      <c r="C42" s="120" t="s">
        <v>317</v>
      </c>
      <c r="D42" s="122" t="s">
        <v>318</v>
      </c>
      <c r="E42" s="120" t="s">
        <v>82</v>
      </c>
      <c r="F42" s="120" t="s">
        <v>290</v>
      </c>
      <c r="G42" s="120" t="s">
        <v>319</v>
      </c>
      <c r="H42" s="70" t="s">
        <v>350</v>
      </c>
      <c r="I42" s="71"/>
      <c r="J42" s="12"/>
      <c r="K42" s="12"/>
    </row>
    <row r="43" spans="1:11" ht="12.75">
      <c r="A43" s="120" t="s">
        <v>237</v>
      </c>
      <c r="B43" s="120" t="s">
        <v>288</v>
      </c>
      <c r="C43" s="120" t="s">
        <v>317</v>
      </c>
      <c r="D43" s="122" t="s">
        <v>320</v>
      </c>
      <c r="E43" s="120" t="s">
        <v>82</v>
      </c>
      <c r="F43" s="120" t="s">
        <v>290</v>
      </c>
      <c r="G43" s="120" t="s">
        <v>319</v>
      </c>
      <c r="H43" s="72" t="s">
        <v>224</v>
      </c>
      <c r="I43" s="71">
        <v>3</v>
      </c>
      <c r="J43" s="12"/>
      <c r="K43" s="78">
        <f>I43+J43</f>
        <v>3</v>
      </c>
    </row>
    <row r="44" spans="1:11" ht="12.75">
      <c r="A44" s="120" t="s">
        <v>237</v>
      </c>
      <c r="B44" s="120" t="s">
        <v>321</v>
      </c>
      <c r="C44" s="120" t="s">
        <v>220</v>
      </c>
      <c r="D44" s="122" t="s">
        <v>289</v>
      </c>
      <c r="E44" s="120" t="s">
        <v>220</v>
      </c>
      <c r="F44" s="120" t="s">
        <v>290</v>
      </c>
      <c r="G44" s="120" t="s">
        <v>287</v>
      </c>
      <c r="H44" s="68" t="s">
        <v>269</v>
      </c>
      <c r="I44" s="74">
        <f>I45+I46+I51+I52+I54</f>
        <v>919.567</v>
      </c>
      <c r="J44" s="74">
        <f>J45+J46+J51+J52+J54</f>
        <v>15</v>
      </c>
      <c r="K44" s="74">
        <f>K45+K46+K51+K52+K54</f>
        <v>934.567</v>
      </c>
    </row>
    <row r="45" spans="1:11" ht="24">
      <c r="A45" s="120" t="s">
        <v>237</v>
      </c>
      <c r="B45" s="120" t="s">
        <v>321</v>
      </c>
      <c r="C45" s="120" t="s">
        <v>58</v>
      </c>
      <c r="D45" s="122" t="s">
        <v>322</v>
      </c>
      <c r="E45" s="120" t="s">
        <v>82</v>
      </c>
      <c r="F45" s="120" t="s">
        <v>290</v>
      </c>
      <c r="G45" s="120" t="s">
        <v>323</v>
      </c>
      <c r="H45" s="72" t="s">
        <v>354</v>
      </c>
      <c r="I45" s="71">
        <v>487.4</v>
      </c>
      <c r="J45" s="12"/>
      <c r="K45" s="78">
        <f>I45+J45</f>
        <v>487.4</v>
      </c>
    </row>
    <row r="46" spans="1:11" ht="48">
      <c r="A46" s="120" t="s">
        <v>237</v>
      </c>
      <c r="B46" s="120" t="s">
        <v>321</v>
      </c>
      <c r="C46" s="120" t="s">
        <v>58</v>
      </c>
      <c r="D46" s="122" t="s">
        <v>324</v>
      </c>
      <c r="E46" s="120" t="s">
        <v>82</v>
      </c>
      <c r="F46" s="120" t="s">
        <v>290</v>
      </c>
      <c r="G46" s="120" t="s">
        <v>323</v>
      </c>
      <c r="H46" s="72" t="s">
        <v>325</v>
      </c>
      <c r="I46" s="71">
        <v>59.1</v>
      </c>
      <c r="J46" s="12"/>
      <c r="K46" s="78">
        <f>I46+J46</f>
        <v>59.1</v>
      </c>
    </row>
    <row r="47" spans="1:11" ht="67.5">
      <c r="A47" s="120" t="s">
        <v>237</v>
      </c>
      <c r="B47" s="120" t="s">
        <v>321</v>
      </c>
      <c r="C47" s="120" t="s">
        <v>58</v>
      </c>
      <c r="D47" s="122" t="s">
        <v>326</v>
      </c>
      <c r="E47" s="120" t="s">
        <v>82</v>
      </c>
      <c r="F47" s="120" t="s">
        <v>327</v>
      </c>
      <c r="G47" s="120" t="s">
        <v>323</v>
      </c>
      <c r="H47" s="75" t="s">
        <v>353</v>
      </c>
      <c r="I47" s="71"/>
      <c r="J47" s="12"/>
      <c r="K47" s="12"/>
    </row>
    <row r="48" spans="1:11" ht="56.25">
      <c r="A48" s="120" t="s">
        <v>237</v>
      </c>
      <c r="B48" s="120" t="s">
        <v>321</v>
      </c>
      <c r="C48" s="120" t="s">
        <v>58</v>
      </c>
      <c r="D48" s="122" t="s">
        <v>326</v>
      </c>
      <c r="E48" s="120" t="s">
        <v>82</v>
      </c>
      <c r="F48" s="120" t="s">
        <v>328</v>
      </c>
      <c r="G48" s="120" t="s">
        <v>323</v>
      </c>
      <c r="H48" s="75" t="s">
        <v>351</v>
      </c>
      <c r="I48" s="71"/>
      <c r="J48" s="12"/>
      <c r="K48" s="12"/>
    </row>
    <row r="49" spans="1:11" ht="45">
      <c r="A49" s="120" t="s">
        <v>237</v>
      </c>
      <c r="B49" s="120" t="s">
        <v>321</v>
      </c>
      <c r="C49" s="120" t="s">
        <v>58</v>
      </c>
      <c r="D49" s="122" t="s">
        <v>329</v>
      </c>
      <c r="E49" s="120" t="s">
        <v>82</v>
      </c>
      <c r="F49" s="120" t="s">
        <v>327</v>
      </c>
      <c r="G49" s="120" t="s">
        <v>323</v>
      </c>
      <c r="H49" s="75" t="s">
        <v>352</v>
      </c>
      <c r="I49" s="71"/>
      <c r="J49" s="12"/>
      <c r="K49" s="12"/>
    </row>
    <row r="50" spans="1:11" ht="36" customHeight="1">
      <c r="A50" s="120" t="s">
        <v>237</v>
      </c>
      <c r="B50" s="120" t="s">
        <v>321</v>
      </c>
      <c r="C50" s="120" t="s">
        <v>58</v>
      </c>
      <c r="D50" s="122" t="s">
        <v>329</v>
      </c>
      <c r="E50" s="120" t="s">
        <v>82</v>
      </c>
      <c r="F50" s="120" t="s">
        <v>328</v>
      </c>
      <c r="G50" s="120" t="s">
        <v>323</v>
      </c>
      <c r="H50" s="75" t="s">
        <v>330</v>
      </c>
      <c r="I50" s="71"/>
      <c r="J50" s="12"/>
      <c r="K50" s="12"/>
    </row>
    <row r="51" spans="1:11" ht="12.75">
      <c r="A51" s="120" t="s">
        <v>237</v>
      </c>
      <c r="B51" s="120" t="s">
        <v>321</v>
      </c>
      <c r="C51" s="120" t="s">
        <v>58</v>
      </c>
      <c r="D51" s="122" t="s">
        <v>331</v>
      </c>
      <c r="E51" s="120" t="s">
        <v>82</v>
      </c>
      <c r="F51" s="120" t="s">
        <v>290</v>
      </c>
      <c r="G51" s="120" t="s">
        <v>323</v>
      </c>
      <c r="H51" s="75" t="s">
        <v>239</v>
      </c>
      <c r="I51" s="71"/>
      <c r="J51" s="12"/>
      <c r="K51" s="12"/>
    </row>
    <row r="52" spans="1:11" ht="22.5">
      <c r="A52" s="120" t="s">
        <v>237</v>
      </c>
      <c r="B52" s="120" t="s">
        <v>321</v>
      </c>
      <c r="C52" s="120" t="s">
        <v>58</v>
      </c>
      <c r="D52" s="122" t="s">
        <v>332</v>
      </c>
      <c r="E52" s="120" t="s">
        <v>82</v>
      </c>
      <c r="F52" s="120" t="s">
        <v>290</v>
      </c>
      <c r="G52" s="120" t="s">
        <v>323</v>
      </c>
      <c r="H52" s="75" t="s">
        <v>333</v>
      </c>
      <c r="I52" s="181">
        <v>373.067</v>
      </c>
      <c r="J52" s="127">
        <v>15</v>
      </c>
      <c r="K52" s="169">
        <f>I52+J52</f>
        <v>388.067</v>
      </c>
    </row>
    <row r="53" spans="1:13" ht="24" customHeight="1">
      <c r="A53" s="174" t="s">
        <v>237</v>
      </c>
      <c r="B53" s="174" t="s">
        <v>321</v>
      </c>
      <c r="C53" s="174" t="s">
        <v>58</v>
      </c>
      <c r="D53" s="175" t="s">
        <v>391</v>
      </c>
      <c r="E53" s="174" t="s">
        <v>82</v>
      </c>
      <c r="F53" s="174" t="s">
        <v>290</v>
      </c>
      <c r="G53" s="174" t="s">
        <v>323</v>
      </c>
      <c r="H53" s="176" t="s">
        <v>392</v>
      </c>
      <c r="I53" s="177"/>
      <c r="J53" s="178"/>
      <c r="K53" s="179"/>
      <c r="L53" s="180" t="s">
        <v>393</v>
      </c>
      <c r="M53" s="180"/>
    </row>
    <row r="54" spans="1:11" ht="21" customHeight="1">
      <c r="A54" s="120" t="s">
        <v>237</v>
      </c>
      <c r="B54" s="120" t="s">
        <v>321</v>
      </c>
      <c r="C54" s="120" t="s">
        <v>57</v>
      </c>
      <c r="D54" s="122" t="s">
        <v>334</v>
      </c>
      <c r="E54" s="120" t="s">
        <v>82</v>
      </c>
      <c r="F54" s="120" t="s">
        <v>290</v>
      </c>
      <c r="G54" s="120" t="s">
        <v>319</v>
      </c>
      <c r="H54" s="72" t="s">
        <v>335</v>
      </c>
      <c r="I54" s="71"/>
      <c r="J54" s="12"/>
      <c r="K54" s="12"/>
    </row>
    <row r="55" spans="1:11" ht="12.75">
      <c r="A55" s="120" t="s">
        <v>287</v>
      </c>
      <c r="B55" s="120" t="s">
        <v>336</v>
      </c>
      <c r="C55" s="120" t="s">
        <v>337</v>
      </c>
      <c r="D55" s="122" t="s">
        <v>289</v>
      </c>
      <c r="E55" s="120" t="s">
        <v>220</v>
      </c>
      <c r="F55" s="120" t="s">
        <v>290</v>
      </c>
      <c r="G55" s="120" t="s">
        <v>287</v>
      </c>
      <c r="H55" s="68" t="s">
        <v>338</v>
      </c>
      <c r="I55" s="69">
        <f>I44+I8</f>
        <v>2428.667</v>
      </c>
      <c r="J55" s="74">
        <f>J44+J8</f>
        <v>219.1</v>
      </c>
      <c r="K55" s="69">
        <f>K44+K8</f>
        <v>2647.767</v>
      </c>
    </row>
  </sheetData>
  <sheetProtection/>
  <mergeCells count="5">
    <mergeCell ref="A5:K6"/>
    <mergeCell ref="H1:K1"/>
    <mergeCell ref="H2:K2"/>
    <mergeCell ref="H3:K3"/>
    <mergeCell ref="H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2012-05-15T14:08:51Z</cp:lastPrinted>
  <dcterms:created xsi:type="dcterms:W3CDTF">2006-04-14T05:01:53Z</dcterms:created>
  <dcterms:modified xsi:type="dcterms:W3CDTF">2012-05-16T05:52:58Z</dcterms:modified>
  <cp:category/>
  <cp:version/>
  <cp:contentType/>
  <cp:contentStatus/>
</cp:coreProperties>
</file>